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iam Dussan\Desktop\ESCRITORIO\NUEVOS APLICATIVOS\Histórico reajuste fiscal\"/>
    </mc:Choice>
  </mc:AlternateContent>
  <xr:revisionPtr revIDLastSave="0" documentId="13_ncr:1_{077E9BC7-5D78-45E8-9A9D-A9D85A315108}" xr6:coauthVersionLast="47" xr6:coauthVersionMax="47" xr10:uidLastSave="{00000000-0000-0000-0000-000000000000}"/>
  <bookViews>
    <workbookView xWindow="-110" yWindow="-110" windowWidth="19420" windowHeight="10300" xr2:uid="{A69E662B-2979-4CEA-9A09-C009E0DEE559}"/>
  </bookViews>
  <sheets>
    <sheet name="Reajuste fiscal" sheetId="1" r:id="rId1"/>
  </sheets>
  <definedNames>
    <definedName name="_xlnm.Print_Area" localSheetId="0">'Reajuste fiscal'!$C$2:$H$63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G8" i="1" s="1"/>
  <c r="E9" i="1" s="1"/>
  <c r="F9" i="1" s="1"/>
  <c r="G9" i="1" s="1"/>
  <c r="E10" i="1" l="1"/>
  <c r="F10" i="1" s="1"/>
  <c r="G10" i="1" l="1"/>
  <c r="E11" i="1" s="1"/>
  <c r="F11" i="1" s="1"/>
  <c r="G11" i="1" s="1"/>
  <c r="E12" i="1" s="1"/>
  <c r="F12" i="1" l="1"/>
  <c r="G12" i="1" s="1"/>
  <c r="E13" i="1" s="1"/>
  <c r="F13" i="1" l="1"/>
  <c r="G13" i="1" s="1"/>
  <c r="E14" i="1" s="1"/>
  <c r="F14" i="1" l="1"/>
  <c r="G14" i="1" s="1"/>
  <c r="E15" i="1" s="1"/>
  <c r="F15" i="1" l="1"/>
  <c r="G15" i="1" s="1"/>
  <c r="E16" i="1" s="1"/>
  <c r="F16" i="1" l="1"/>
  <c r="G16" i="1" s="1"/>
  <c r="E17" i="1" s="1"/>
  <c r="F17" i="1" l="1"/>
  <c r="G17" i="1" s="1"/>
  <c r="E18" i="1" s="1"/>
  <c r="F18" i="1" l="1"/>
  <c r="G18" i="1" s="1"/>
  <c r="E19" i="1" s="1"/>
  <c r="F19" i="1" l="1"/>
  <c r="G19" i="1" s="1"/>
  <c r="E20" i="1" s="1"/>
  <c r="F20" i="1" l="1"/>
  <c r="G20" i="1" s="1"/>
  <c r="E21" i="1" s="1"/>
  <c r="F21" i="1" l="1"/>
  <c r="G21" i="1" s="1"/>
  <c r="E22" i="1" s="1"/>
  <c r="F22" i="1" l="1"/>
  <c r="G22" i="1" s="1"/>
  <c r="E23" i="1" s="1"/>
  <c r="F23" i="1" l="1"/>
  <c r="G23" i="1"/>
  <c r="E24" i="1" s="1"/>
  <c r="F24" i="1" l="1"/>
  <c r="G24" i="1" s="1"/>
  <c r="E25" i="1" s="1"/>
  <c r="F25" i="1" l="1"/>
  <c r="G25" i="1" s="1"/>
  <c r="E26" i="1" s="1"/>
  <c r="F26" i="1" l="1"/>
  <c r="G26" i="1"/>
  <c r="E27" i="1" s="1"/>
  <c r="F27" i="1" l="1"/>
  <c r="G27" i="1" s="1"/>
  <c r="E28" i="1" s="1"/>
  <c r="F28" i="1" l="1"/>
  <c r="G28" i="1" s="1"/>
  <c r="E29" i="1" s="1"/>
  <c r="F29" i="1" l="1"/>
  <c r="G29" i="1" s="1"/>
  <c r="E30" i="1" s="1"/>
  <c r="F30" i="1" l="1"/>
  <c r="G30" i="1" s="1"/>
  <c r="E31" i="1" s="1"/>
  <c r="F31" i="1" l="1"/>
  <c r="G31" i="1" s="1"/>
  <c r="E32" i="1" s="1"/>
  <c r="F32" i="1" l="1"/>
  <c r="G32" i="1" s="1"/>
  <c r="E33" i="1" s="1"/>
  <c r="F33" i="1" l="1"/>
  <c r="G33" i="1" s="1"/>
  <c r="E34" i="1" s="1"/>
  <c r="F34" i="1" l="1"/>
  <c r="G34" i="1" s="1"/>
  <c r="E35" i="1" s="1"/>
  <c r="F35" i="1" l="1"/>
  <c r="G35" i="1"/>
  <c r="E36" i="1" s="1"/>
  <c r="F36" i="1" l="1"/>
  <c r="G36" i="1" s="1"/>
  <c r="E37" i="1" s="1"/>
  <c r="F37" i="1" l="1"/>
  <c r="G37" i="1" s="1"/>
  <c r="E38" i="1" s="1"/>
  <c r="F38" i="1" l="1"/>
  <c r="G38" i="1" s="1"/>
  <c r="E39" i="1" s="1"/>
  <c r="F39" i="1" l="1"/>
  <c r="G39" i="1"/>
  <c r="E40" i="1" s="1"/>
  <c r="F40" i="1" l="1"/>
  <c r="G40" i="1" s="1"/>
  <c r="E41" i="1" s="1"/>
  <c r="F41" i="1" l="1"/>
  <c r="G41" i="1" s="1"/>
  <c r="E42" i="1" s="1"/>
  <c r="F42" i="1" s="1"/>
  <c r="G42" i="1" l="1"/>
  <c r="E43" i="1" s="1"/>
  <c r="F43" i="1" s="1"/>
  <c r="G43" i="1" l="1"/>
  <c r="E44" i="1" l="1"/>
  <c r="F44" i="1" s="1"/>
  <c r="G44" i="1" l="1"/>
  <c r="E45" i="1" l="1"/>
  <c r="F45" i="1" s="1"/>
  <c r="G45" i="1" l="1"/>
  <c r="E46" i="1" l="1"/>
  <c r="F46" i="1" l="1"/>
  <c r="G46" i="1" s="1"/>
  <c r="E47" i="1" s="1"/>
  <c r="F47" i="1" l="1"/>
  <c r="G47" i="1" s="1"/>
  <c r="E48" i="1" s="1"/>
  <c r="F48" i="1" l="1"/>
  <c r="G48" i="1" s="1"/>
  <c r="E49" i="1" s="1"/>
  <c r="F49" i="1" l="1"/>
  <c r="G49" i="1" s="1"/>
  <c r="E50" i="1" s="1"/>
  <c r="F50" i="1" l="1"/>
  <c r="G50" i="1" s="1"/>
  <c r="E51" i="1" s="1"/>
  <c r="F51" i="1" l="1"/>
  <c r="G51" i="1" s="1"/>
  <c r="E52" i="1" s="1"/>
  <c r="F52" i="1" l="1"/>
  <c r="G52" i="1" s="1"/>
  <c r="E53" i="1" s="1"/>
  <c r="F53" i="1" l="1"/>
  <c r="G53" i="1" s="1"/>
  <c r="E54" i="1" s="1"/>
  <c r="F54" i="1" l="1"/>
  <c r="G54" i="1" s="1"/>
  <c r="E55" i="1" s="1"/>
  <c r="F55" i="1" l="1"/>
  <c r="G55" i="1" s="1"/>
  <c r="E56" i="1" l="1"/>
  <c r="F56" i="1" s="1"/>
  <c r="G56" i="1" s="1"/>
  <c r="E57" i="1" s="1"/>
  <c r="F57" i="1" l="1"/>
  <c r="G57" i="1" s="1"/>
  <c r="E58" i="1" s="1"/>
  <c r="F58" i="1" s="1"/>
  <c r="G58" i="1" l="1"/>
  <c r="E59" i="1" s="1"/>
  <c r="F59" i="1" l="1"/>
  <c r="G59" i="1" l="1"/>
  <c r="E60" i="1" s="1"/>
  <c r="F60" i="1" l="1"/>
  <c r="G60" i="1" l="1"/>
  <c r="E61" i="1" s="1"/>
  <c r="F61" i="1" l="1"/>
  <c r="F63" i="1" s="1"/>
  <c r="G61" i="1" l="1"/>
  <c r="G63" i="1" l="1"/>
  <c r="E62" i="1"/>
  <c r="F62" i="1" l="1"/>
  <c r="G62" i="1" s="1"/>
</calcChain>
</file>

<file path=xl/sharedStrings.xml><?xml version="1.0" encoding="utf-8"?>
<sst xmlns="http://schemas.openxmlformats.org/spreadsheetml/2006/main" count="65" uniqueCount="65">
  <si>
    <t>AÑO</t>
  </si>
  <si>
    <t>%</t>
  </si>
  <si>
    <t>Normatividad</t>
  </si>
  <si>
    <t>Decreto 1846 de 2021</t>
  </si>
  <si>
    <t>Decreto 1763 de 2020</t>
  </si>
  <si>
    <t>Decreto 2373 de 2019</t>
  </si>
  <si>
    <t>Decreto  2391 de 2018</t>
  </si>
  <si>
    <t>Decreto 2169 de 2017</t>
  </si>
  <si>
    <t>Decreto 2202 de 2016</t>
  </si>
  <si>
    <t>Decreto 2453 de 2015</t>
  </si>
  <si>
    <t>Decreto 2624 de 2014</t>
  </si>
  <si>
    <t>Decreto 2921 de 2013</t>
  </si>
  <si>
    <t>Decreto 4908 de 2011</t>
  </si>
  <si>
    <t>Decreto  4837 de 2010</t>
  </si>
  <si>
    <t>Decreto  4930 de 2009</t>
  </si>
  <si>
    <t>Decreto 4715 de 2008</t>
  </si>
  <si>
    <t> Res.  15013 de 2007</t>
  </si>
  <si>
    <t>Res. 15652 de 2006</t>
  </si>
  <si>
    <t>Decreto 4344 de 2003</t>
  </si>
  <si>
    <t>Decreto 03804 de 2003</t>
  </si>
  <si>
    <t>Decreto 00406 de 2002</t>
  </si>
  <si>
    <t>Decreto 0333 de 2001</t>
  </si>
  <si>
    <t>Decreto 00495 de 1999</t>
  </si>
  <si>
    <t>Decreto 00378 de 1998</t>
  </si>
  <si>
    <t>Decreto 00476 de 1997</t>
  </si>
  <si>
    <t>Decreto 00400 de 1996</t>
  </si>
  <si>
    <t>VALOR BASE</t>
  </si>
  <si>
    <t>REAJUSTE</t>
  </si>
  <si>
    <t>TOTAL</t>
  </si>
  <si>
    <t>LIQUIDADOR DE REAJUSTE FISCAL RETROACTIVO</t>
  </si>
  <si>
    <t>Aplicación art. 70 ET</t>
  </si>
  <si>
    <t>Derechos reservados: Wiliam Dussán Salazar</t>
  </si>
  <si>
    <t>Digite el valor base frente al año donde empieza a realizar el reajuste, no importa que la celda contenga una formula</t>
  </si>
  <si>
    <t>Ley 54 de 1977</t>
  </si>
  <si>
    <t>Decreto 2114 de 1978</t>
  </si>
  <si>
    <t>Decreto 2534 de 1980</t>
  </si>
  <si>
    <t>Decreto 2247 de 1974</t>
  </si>
  <si>
    <t>Decreto 187 de 1975</t>
  </si>
  <si>
    <t>Ley 19 de 1976</t>
  </si>
  <si>
    <t>Ley 20 de 1979 /Decreto 2326 de 1979</t>
  </si>
  <si>
    <t>Decreto 2655 de 1981</t>
  </si>
  <si>
    <t>Decreto  2809 de 1982</t>
  </si>
  <si>
    <t>Ley 9 de 1983/Decreto 2124 de 1983</t>
  </si>
  <si>
    <t>Decreto 1843 de 1984</t>
  </si>
  <si>
    <t>Decreto 2032 de 1985</t>
  </si>
  <si>
    <t>Ley 75 de 1986/Decreto 2444 de 1986</t>
  </si>
  <si>
    <t>Decreto 59 de 1987</t>
  </si>
  <si>
    <t>Decreto 2540 de 1987</t>
  </si>
  <si>
    <t>Decreto 2671 de 1988</t>
  </si>
  <si>
    <t>Decreto 624 de 1989 / Decreto 3018 de 1989</t>
  </si>
  <si>
    <t>Decreto 3100 de 1990</t>
  </si>
  <si>
    <t>Certificación DANE 102300</t>
  </si>
  <si>
    <t>Certificación DANE 102294</t>
  </si>
  <si>
    <t>Certificación DANE 102295</t>
  </si>
  <si>
    <t>Decreto 531 de 2000</t>
  </si>
  <si>
    <t>Decreto 3257 de 2002</t>
  </si>
  <si>
    <t>Decreto 4715 de 2005</t>
  </si>
  <si>
    <t>Decreto 2714 de 2012</t>
  </si>
  <si>
    <t>DESCRIPCIÓN DEL ACTIVO :</t>
  </si>
  <si>
    <t>Oficina xx</t>
  </si>
  <si>
    <t>TOTAL REAJUSTADO</t>
  </si>
  <si>
    <t>https://www.consultorcontable.com/aplicacion-de-los-articulos-70-y-73-del-et/</t>
  </si>
  <si>
    <t>Consulte nuestro artículo sobre aplicación retroactiva del reajuste fiscal</t>
  </si>
  <si>
    <t>Decreto 2609 de 2022</t>
  </si>
  <si>
    <t>Proyecto decreto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</si>
</sst>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0E0E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rgb="FFCEE1F4"/>
      </left>
      <right style="medium">
        <color rgb="FFCEE1F4"/>
      </right>
      <top style="medium">
        <color rgb="FFCEE1F4"/>
      </top>
      <bottom style="medium">
        <color rgb="FFCEE1F4"/>
      </bottom>
      <diagonal/>
    </border>
    <border>
      <left style="medium">
        <color rgb="FFEEEEEE"/>
      </left>
      <right style="medium">
        <color rgb="FFCEE1F4"/>
      </right>
      <top style="medium">
        <color rgb="FFCEE1F4"/>
      </top>
      <bottom style="medium">
        <color rgb="FFCEE1F4"/>
      </bottom>
      <diagonal/>
    </border>
    <border>
      <left style="medium">
        <color rgb="FFCEE1F4"/>
      </left>
      <right style="medium">
        <color rgb="FFEEEEEE"/>
      </right>
      <top style="medium">
        <color rgb="FFCEE1F4"/>
      </top>
      <bottom style="medium">
        <color rgb="FFCEE1F4"/>
      </bottom>
      <diagonal/>
    </border>
    <border>
      <left style="medium">
        <color rgb="FFEEEEEE"/>
      </left>
      <right style="medium">
        <color rgb="FFCEE1F4"/>
      </right>
      <top style="medium">
        <color rgb="FFCEE1F4"/>
      </top>
      <bottom style="medium">
        <color rgb="FFEEEEEE"/>
      </bottom>
      <diagonal/>
    </border>
    <border>
      <left style="medium">
        <color rgb="FFCEE1F4"/>
      </left>
      <right style="medium">
        <color rgb="FFEEEEEE"/>
      </right>
      <top style="medium">
        <color rgb="FFCEE1F4"/>
      </top>
      <bottom style="medium">
        <color rgb="FFEEEEEE"/>
      </bottom>
      <diagonal/>
    </border>
    <border>
      <left style="medium">
        <color rgb="FFCEE1F4"/>
      </left>
      <right/>
      <top style="medium">
        <color rgb="FFCEE1F4"/>
      </top>
      <bottom style="medium">
        <color rgb="FFCEE1F4"/>
      </bottom>
      <diagonal/>
    </border>
    <border>
      <left style="medium">
        <color rgb="FFCEE1F4"/>
      </left>
      <right/>
      <top style="medium">
        <color rgb="FFCEE1F4"/>
      </top>
      <bottom style="medium">
        <color rgb="FFEEEEEE"/>
      </bottom>
      <diagonal/>
    </border>
    <border>
      <left style="medium">
        <color rgb="FFCEE1F4"/>
      </left>
      <right style="medium">
        <color rgb="FFEEEEEE"/>
      </right>
      <top style="medium">
        <color rgb="FFCEE1F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EEEEEE"/>
      </left>
      <right style="medium">
        <color rgb="FFCEE1F4"/>
      </right>
      <top/>
      <bottom style="medium">
        <color rgb="FFCEE1F4"/>
      </bottom>
      <diagonal/>
    </border>
    <border>
      <left style="medium">
        <color rgb="FFCEE1F4"/>
      </left>
      <right style="medium">
        <color rgb="FFCEE1F4"/>
      </right>
      <top/>
      <bottom style="medium">
        <color rgb="FFCEE1F4"/>
      </bottom>
      <diagonal/>
    </border>
    <border>
      <left style="medium">
        <color rgb="FFCEE1F4"/>
      </left>
      <right/>
      <top/>
      <bottom style="medium">
        <color rgb="FFCEE1F4"/>
      </bottom>
      <diagonal/>
    </border>
    <border>
      <left style="medium">
        <color rgb="FFCEE1F4"/>
      </left>
      <right style="medium">
        <color rgb="FFEEEEEE"/>
      </right>
      <top/>
      <bottom style="medium">
        <color rgb="FFCEE1F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EEEEEE"/>
      </left>
      <right style="medium">
        <color rgb="FFCEE1F4"/>
      </right>
      <top style="medium">
        <color rgb="FFCEE1F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Protection="1"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10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0" borderId="0" xfId="1" applyNumberFormat="1" applyFont="1" applyProtection="1">
      <protection locked="0"/>
    </xf>
    <xf numFmtId="164" fontId="0" fillId="0" borderId="6" xfId="1" applyNumberFormat="1" applyFont="1" applyFill="1" applyBorder="1" applyAlignment="1" applyProtection="1">
      <alignment horizontal="center" vertical="center" wrapText="1"/>
      <protection locked="0"/>
    </xf>
    <xf numFmtId="164" fontId="0" fillId="2" borderId="6" xfId="1" applyNumberFormat="1" applyFont="1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10" fontId="0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10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164" fontId="2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164" fontId="0" fillId="0" borderId="12" xfId="1" applyNumberFormat="1" applyFon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4" borderId="0" xfId="0" applyFill="1" applyProtection="1">
      <protection locked="0"/>
    </xf>
    <xf numFmtId="164" fontId="0" fillId="4" borderId="0" xfId="1" applyNumberFormat="1" applyFont="1" applyFill="1" applyProtection="1">
      <protection locked="0"/>
    </xf>
    <xf numFmtId="0" fontId="0" fillId="4" borderId="0" xfId="0" applyFill="1"/>
    <xf numFmtId="0" fontId="4" fillId="4" borderId="0" xfId="0" applyFont="1" applyFill="1"/>
    <xf numFmtId="164" fontId="0" fillId="4" borderId="0" xfId="1" applyNumberFormat="1" applyFont="1" applyFill="1" applyProtection="1"/>
    <xf numFmtId="0" fontId="5" fillId="4" borderId="0" xfId="0" applyFont="1" applyFill="1"/>
    <xf numFmtId="1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center" vertical="center" wrapText="1"/>
    </xf>
    <xf numFmtId="164" fontId="3" fillId="3" borderId="9" xfId="1" applyNumberFormat="1" applyFont="1" applyFill="1" applyBorder="1" applyAlignment="1" applyProtection="1">
      <alignment horizontal="center" vertical="center" wrapText="1"/>
    </xf>
    <xf numFmtId="0" fontId="6" fillId="4" borderId="0" xfId="3" applyFill="1" applyProtection="1"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4" borderId="14" xfId="0" applyFill="1" applyBorder="1" applyAlignment="1" applyProtection="1">
      <alignment horizontal="left"/>
      <protection locked="0"/>
    </xf>
    <xf numFmtId="0" fontId="0" fillId="4" borderId="15" xfId="0" applyFill="1" applyBorder="1" applyAlignment="1" applyProtection="1">
      <alignment horizontal="left"/>
      <protection locked="0"/>
    </xf>
    <xf numFmtId="0" fontId="0" fillId="4" borderId="16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sultorcontable.com/herramientas/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consultorcontable.com" TargetMode="External"/><Relationship Id="rId6" Type="http://schemas.openxmlformats.org/officeDocument/2006/relationships/image" Target="../media/image3.gif"/><Relationship Id="rId5" Type="http://schemas.openxmlformats.org/officeDocument/2006/relationships/hyperlink" Target="https://www.consultorcontable.com/aporte-voluntario/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31750</xdr:colOff>
      <xdr:row>0</xdr:row>
      <xdr:rowOff>76200</xdr:rowOff>
    </xdr:from>
    <xdr:to>
      <xdr:col>7</xdr:col>
      <xdr:colOff>546100</xdr:colOff>
      <xdr:row>2</xdr:row>
      <xdr:rowOff>230038</xdr:rowOff>
    </xdr:to>
    <xdr:pic>
      <xdr:nvPicPr>
        <xdr:cNvPr id="2" name="Imagen 1">
          <a:hlinkClick xmlns:r="http://schemas.openxmlformats.org/officeDocument/2006/relationships" r:id="rId1" tooltip="Visitar sitio web"/>
          <a:extLst>
            <a:ext uri="{FF2B5EF4-FFF2-40B4-BE49-F238E27FC236}">
              <a16:creationId xmlns:a16="http://schemas.microsoft.com/office/drawing/2014/main" id="{AEC46D31-5021-40F7-B109-5360F61B0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76200"/>
          <a:ext cx="1625600" cy="572938"/>
        </a:xfrm>
        <a:prstGeom prst="rect">
          <a:avLst/>
        </a:prstGeom>
      </xdr:spPr>
    </xdr:pic>
    <xdr:clientData/>
  </xdr:twoCellAnchor>
  <xdr:twoCellAnchor editAs="absolute">
    <xdr:from>
      <xdr:col>7</xdr:col>
      <xdr:colOff>1106209</xdr:colOff>
      <xdr:row>0</xdr:row>
      <xdr:rowOff>69850</xdr:rowOff>
    </xdr:from>
    <xdr:to>
      <xdr:col>8</xdr:col>
      <xdr:colOff>22697</xdr:colOff>
      <xdr:row>2</xdr:row>
      <xdr:rowOff>171900</xdr:rowOff>
    </xdr:to>
    <xdr:grpSp>
      <xdr:nvGrpSpPr>
        <xdr:cNvPr id="3" name="Grupo 2">
          <a:hlinkClick xmlns:r="http://schemas.openxmlformats.org/officeDocument/2006/relationships" r:id="rId3" tooltip="Descargar otras herramientas"/>
          <a:extLst>
            <a:ext uri="{FF2B5EF4-FFF2-40B4-BE49-F238E27FC236}">
              <a16:creationId xmlns:a16="http://schemas.microsoft.com/office/drawing/2014/main" id="{C6273C83-B624-4C8F-BD87-16C721D3A59A}"/>
            </a:ext>
          </a:extLst>
        </xdr:cNvPr>
        <xdr:cNvGrpSpPr/>
      </xdr:nvGrpSpPr>
      <xdr:grpSpPr>
        <a:xfrm>
          <a:off x="5951259" y="69850"/>
          <a:ext cx="1685088" cy="521150"/>
          <a:chOff x="7162800" y="107950"/>
          <a:chExt cx="1683058" cy="524030"/>
        </a:xfrm>
      </xdr:grpSpPr>
      <xdr:sp macro="" textlink="">
        <xdr:nvSpPr>
          <xdr:cNvPr id="4" name="Rectángulo: esquinas redondeadas 3">
            <a:extLst>
              <a:ext uri="{FF2B5EF4-FFF2-40B4-BE49-F238E27FC236}">
                <a16:creationId xmlns:a16="http://schemas.microsoft.com/office/drawing/2014/main" id="{4621F52C-BC65-82CE-CCBF-046DAADA2637}"/>
              </a:ext>
            </a:extLst>
          </xdr:cNvPr>
          <xdr:cNvSpPr/>
        </xdr:nvSpPr>
        <xdr:spPr>
          <a:xfrm>
            <a:off x="7162800" y="107950"/>
            <a:ext cx="1658398" cy="524030"/>
          </a:xfrm>
          <a:prstGeom prst="roundRect">
            <a:avLst>
              <a:gd name="adj" fmla="val 1373"/>
            </a:avLst>
          </a:prstGeom>
          <a:ln w="3175"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pic>
        <xdr:nvPicPr>
          <xdr:cNvPr id="5" name="Imagen 4">
            <a:extLst>
              <a:ext uri="{FF2B5EF4-FFF2-40B4-BE49-F238E27FC236}">
                <a16:creationId xmlns:a16="http://schemas.microsoft.com/office/drawing/2014/main" id="{58D4F13A-7015-74BB-1454-A58BD2CB390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05956" y="138775"/>
            <a:ext cx="484727" cy="484727"/>
          </a:xfrm>
          <a:prstGeom prst="rect">
            <a:avLst/>
          </a:prstGeom>
        </xdr:spPr>
      </xdr:pic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3983BDF6-DEB5-ECAD-8CF3-0324613096EB}"/>
              </a:ext>
            </a:extLst>
          </xdr:cNvPr>
          <xdr:cNvSpPr txBox="1"/>
        </xdr:nvSpPr>
        <xdr:spPr>
          <a:xfrm>
            <a:off x="7699159" y="126445"/>
            <a:ext cx="1146699" cy="2959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Descargue otras</a:t>
            </a: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F5A606E8-698C-DB72-A451-8A467A5D7E86}"/>
              </a:ext>
            </a:extLst>
          </xdr:cNvPr>
          <xdr:cNvSpPr txBox="1"/>
        </xdr:nvSpPr>
        <xdr:spPr>
          <a:xfrm>
            <a:off x="7715929" y="309670"/>
            <a:ext cx="967912" cy="2959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Herramientas</a:t>
            </a:r>
          </a:p>
        </xdr:txBody>
      </xdr:sp>
    </xdr:grpSp>
    <xdr:clientData/>
  </xdr:twoCellAnchor>
  <xdr:twoCellAnchor editAs="absolute">
    <xdr:from>
      <xdr:col>8</xdr:col>
      <xdr:colOff>50800</xdr:colOff>
      <xdr:row>0</xdr:row>
      <xdr:rowOff>57150</xdr:rowOff>
    </xdr:from>
    <xdr:to>
      <xdr:col>10</xdr:col>
      <xdr:colOff>139700</xdr:colOff>
      <xdr:row>2</xdr:row>
      <xdr:rowOff>177800</xdr:rowOff>
    </xdr:to>
    <xdr:grpSp>
      <xdr:nvGrpSpPr>
        <xdr:cNvPr id="8" name="Grupo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57EA5A7-9487-435F-B2F6-7BD982864607}"/>
            </a:ext>
          </a:extLst>
        </xdr:cNvPr>
        <xdr:cNvGrpSpPr/>
      </xdr:nvGrpSpPr>
      <xdr:grpSpPr>
        <a:xfrm>
          <a:off x="7664450" y="57150"/>
          <a:ext cx="1612900" cy="539750"/>
          <a:chOff x="6981288" y="3287542"/>
          <a:chExt cx="1654001" cy="575764"/>
        </a:xfrm>
      </xdr:grpSpPr>
      <xdr:sp macro="" textlink="">
        <xdr:nvSpPr>
          <xdr:cNvPr id="9" name="Rectángulo: esquinas redondeadas 8">
            <a:extLst>
              <a:ext uri="{FF2B5EF4-FFF2-40B4-BE49-F238E27FC236}">
                <a16:creationId xmlns:a16="http://schemas.microsoft.com/office/drawing/2014/main" id="{5AC1E08C-6199-6C31-2486-10E6C1980F79}"/>
              </a:ext>
            </a:extLst>
          </xdr:cNvPr>
          <xdr:cNvSpPr/>
        </xdr:nvSpPr>
        <xdr:spPr>
          <a:xfrm>
            <a:off x="6981288" y="3287542"/>
            <a:ext cx="1654001" cy="575764"/>
          </a:xfrm>
          <a:prstGeom prst="roundRect">
            <a:avLst>
              <a:gd name="adj" fmla="val 1373"/>
            </a:avLst>
          </a:prstGeom>
          <a:ln w="3175"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C443364E-FECA-A405-8C2A-D7136B5D29FC}"/>
              </a:ext>
            </a:extLst>
          </xdr:cNvPr>
          <xdr:cNvSpPr txBox="1"/>
        </xdr:nvSpPr>
        <xdr:spPr>
          <a:xfrm>
            <a:off x="7448551" y="3307863"/>
            <a:ext cx="1162050" cy="5338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050"/>
              <a:t>Realice</a:t>
            </a:r>
            <a:r>
              <a:rPr lang="es-CO" sz="1050" baseline="0"/>
              <a:t> un aporte </a:t>
            </a:r>
            <a:r>
              <a:rPr lang="es-CO" sz="1050" b="1" baseline="0">
                <a:solidFill>
                  <a:srgbClr val="FFC000"/>
                </a:solidFill>
              </a:rPr>
              <a:t>voluntario</a:t>
            </a:r>
            <a:endParaRPr lang="es-CO" sz="1050" b="1">
              <a:solidFill>
                <a:srgbClr val="FFC000"/>
              </a:solidFill>
            </a:endParaRPr>
          </a:p>
        </xdr:txBody>
      </xdr:sp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467F60B2-731E-3633-8AF9-085D23844FC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000545" y="3321049"/>
            <a:ext cx="527101" cy="51474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nsultorcontable.com/aplicacion-de-los-articulos-70-y-73-del-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28477-1F74-4EF7-B2EC-FBE34C1D2A0A}">
  <dimension ref="A1:W134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H65" sqref="H65"/>
    </sheetView>
  </sheetViews>
  <sheetFormatPr baseColWidth="10" defaultRowHeight="14.5" x14ac:dyDescent="0.35"/>
  <cols>
    <col min="1" max="1" width="0.453125" style="19" customWidth="1"/>
    <col min="2" max="2" width="8.984375E-2" hidden="1" customWidth="1"/>
    <col min="3" max="3" width="9" style="1" customWidth="1"/>
    <col min="4" max="4" width="8.36328125" style="1" customWidth="1"/>
    <col min="5" max="5" width="17.36328125" style="4" customWidth="1"/>
    <col min="6" max="6" width="18.26953125" style="1" customWidth="1"/>
    <col min="7" max="7" width="15.90625" style="1" customWidth="1"/>
    <col min="8" max="8" width="39.6328125" customWidth="1"/>
    <col min="9" max="21" width="10.90625" style="19"/>
  </cols>
  <sheetData>
    <row r="1" spans="3:23" s="19" customFormat="1" x14ac:dyDescent="0.35">
      <c r="C1" s="17"/>
      <c r="D1" s="17"/>
      <c r="E1" s="18"/>
      <c r="F1" s="17"/>
      <c r="G1" s="17"/>
    </row>
    <row r="2" spans="3:23" s="19" customFormat="1" ht="18.5" x14ac:dyDescent="0.45">
      <c r="C2" s="20" t="s">
        <v>29</v>
      </c>
      <c r="E2" s="21"/>
    </row>
    <row r="3" spans="3:23" s="19" customFormat="1" ht="22" customHeight="1" x14ac:dyDescent="0.35">
      <c r="C3" s="17"/>
      <c r="D3" s="17"/>
      <c r="E3" s="18"/>
      <c r="F3" s="17"/>
      <c r="G3" s="17"/>
    </row>
    <row r="4" spans="3:23" s="19" customFormat="1" x14ac:dyDescent="0.35">
      <c r="C4" s="22" t="s">
        <v>58</v>
      </c>
      <c r="D4" s="17"/>
      <c r="E4" s="18"/>
      <c r="F4" s="32" t="s">
        <v>59</v>
      </c>
      <c r="G4" s="33"/>
      <c r="H4" s="34"/>
    </row>
    <row r="5" spans="3:23" s="19" customFormat="1" x14ac:dyDescent="0.35">
      <c r="C5" s="22" t="s">
        <v>32</v>
      </c>
      <c r="D5" s="17"/>
      <c r="E5" s="18"/>
      <c r="F5" s="17"/>
      <c r="G5" s="17"/>
      <c r="J5" s="19" t="s">
        <v>62</v>
      </c>
    </row>
    <row r="6" spans="3:23" s="19" customFormat="1" x14ac:dyDescent="0.35">
      <c r="C6" s="17"/>
      <c r="D6" s="17"/>
      <c r="E6" s="18"/>
      <c r="F6" s="17"/>
      <c r="G6" s="17"/>
      <c r="H6" s="19" t="s">
        <v>30</v>
      </c>
      <c r="J6" s="30" t="s">
        <v>61</v>
      </c>
    </row>
    <row r="7" spans="3:23" ht="29.5" thickBot="1" x14ac:dyDescent="0.4">
      <c r="C7" s="28" t="s">
        <v>0</v>
      </c>
      <c r="D7" s="28" t="s">
        <v>1</v>
      </c>
      <c r="E7" s="29" t="s">
        <v>26</v>
      </c>
      <c r="F7" s="28" t="s">
        <v>27</v>
      </c>
      <c r="G7" s="28" t="s">
        <v>60</v>
      </c>
      <c r="H7" s="28" t="s">
        <v>2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"/>
      <c r="W7" s="1"/>
    </row>
    <row r="8" spans="3:23" ht="15" thickBot="1" x14ac:dyDescent="0.4">
      <c r="C8" s="24">
        <v>1974</v>
      </c>
      <c r="D8" s="23">
        <v>0.08</v>
      </c>
      <c r="E8" s="15">
        <v>50000</v>
      </c>
      <c r="F8" s="6">
        <f t="shared" ref="F8:F55" si="0">+E8*D8</f>
        <v>4000</v>
      </c>
      <c r="G8" s="16">
        <f t="shared" ref="G8:G11" si="1">+E8+F8</f>
        <v>54000</v>
      </c>
      <c r="H8" s="26" t="s">
        <v>36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"/>
      <c r="W8" s="1"/>
    </row>
    <row r="9" spans="3:23" ht="15" thickBot="1" x14ac:dyDescent="0.4">
      <c r="C9" s="25">
        <v>1975</v>
      </c>
      <c r="D9" s="23">
        <v>0.08</v>
      </c>
      <c r="E9" s="5">
        <f t="shared" ref="E9:E55" si="2">+G8</f>
        <v>54000</v>
      </c>
      <c r="F9" s="6">
        <f t="shared" si="0"/>
        <v>4320</v>
      </c>
      <c r="G9" s="16">
        <f t="shared" si="1"/>
        <v>58320</v>
      </c>
      <c r="H9" s="26" t="s">
        <v>37</v>
      </c>
      <c r="I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"/>
      <c r="W9" s="1"/>
    </row>
    <row r="10" spans="3:23" ht="15" thickBot="1" x14ac:dyDescent="0.4">
      <c r="C10" s="24">
        <v>1976</v>
      </c>
      <c r="D10" s="23">
        <v>0.08</v>
      </c>
      <c r="E10" s="5">
        <f t="shared" si="2"/>
        <v>58320</v>
      </c>
      <c r="F10" s="6">
        <f t="shared" si="0"/>
        <v>4665.6000000000004</v>
      </c>
      <c r="G10" s="16">
        <f t="shared" si="1"/>
        <v>62985.599999999999</v>
      </c>
      <c r="H10" s="26" t="s">
        <v>38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"/>
      <c r="W10" s="1"/>
    </row>
    <row r="11" spans="3:23" ht="15" thickBot="1" x14ac:dyDescent="0.4">
      <c r="C11" s="25">
        <v>1977</v>
      </c>
      <c r="D11" s="23">
        <v>0.14000000000000001</v>
      </c>
      <c r="E11" s="5">
        <f t="shared" si="2"/>
        <v>62985.599999999999</v>
      </c>
      <c r="F11" s="6">
        <f t="shared" si="0"/>
        <v>8817.9840000000004</v>
      </c>
      <c r="G11" s="16">
        <f t="shared" si="1"/>
        <v>71803.584000000003</v>
      </c>
      <c r="H11" s="26" t="s">
        <v>33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"/>
      <c r="W11" s="1"/>
    </row>
    <row r="12" spans="3:23" ht="15" thickBot="1" x14ac:dyDescent="0.4">
      <c r="C12" s="24">
        <v>1978</v>
      </c>
      <c r="D12" s="23">
        <v>9.5000000000000001E-2</v>
      </c>
      <c r="E12" s="5">
        <f t="shared" si="2"/>
        <v>71803.584000000003</v>
      </c>
      <c r="F12" s="6">
        <f t="shared" si="0"/>
        <v>6821.3404800000008</v>
      </c>
      <c r="G12" s="16">
        <f t="shared" ref="G12:G13" si="3">+E12+F12</f>
        <v>78624.924480000001</v>
      </c>
      <c r="H12" s="26" t="s">
        <v>34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"/>
      <c r="W12" s="1"/>
    </row>
    <row r="13" spans="3:23" ht="15" thickBot="1" x14ac:dyDescent="0.4">
      <c r="C13" s="25">
        <v>1979</v>
      </c>
      <c r="D13" s="23">
        <v>0.24399999999999999</v>
      </c>
      <c r="E13" s="5">
        <f t="shared" si="2"/>
        <v>78624.924480000001</v>
      </c>
      <c r="F13" s="6">
        <f t="shared" si="0"/>
        <v>19184.48157312</v>
      </c>
      <c r="G13" s="16">
        <f t="shared" si="3"/>
        <v>97809.406053120008</v>
      </c>
      <c r="H13" s="26" t="s">
        <v>39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"/>
      <c r="W13" s="1"/>
    </row>
    <row r="14" spans="3:23" ht="15" thickBot="1" x14ac:dyDescent="0.4">
      <c r="C14" s="24">
        <v>1980</v>
      </c>
      <c r="D14" s="23">
        <v>0.2472</v>
      </c>
      <c r="E14" s="5">
        <f t="shared" si="2"/>
        <v>97809.406053120008</v>
      </c>
      <c r="F14" s="6">
        <f t="shared" si="0"/>
        <v>24178.485176331265</v>
      </c>
      <c r="G14" s="16">
        <f t="shared" ref="G14:G38" si="4">+E14+F14</f>
        <v>121987.89122945127</v>
      </c>
      <c r="H14" s="26" t="s">
        <v>35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"/>
      <c r="W14" s="1"/>
    </row>
    <row r="15" spans="3:23" ht="15" thickBot="1" x14ac:dyDescent="0.4">
      <c r="C15" s="25">
        <v>1981</v>
      </c>
      <c r="D15" s="23">
        <v>0.27750000000000002</v>
      </c>
      <c r="E15" s="5">
        <f t="shared" si="2"/>
        <v>121987.89122945127</v>
      </c>
      <c r="F15" s="6">
        <f t="shared" si="0"/>
        <v>33851.639816172734</v>
      </c>
      <c r="G15" s="16">
        <f t="shared" si="4"/>
        <v>155839.531045624</v>
      </c>
      <c r="H15" s="26" t="s">
        <v>40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"/>
      <c r="W15" s="1"/>
    </row>
    <row r="16" spans="3:23" ht="15" thickBot="1" x14ac:dyDescent="0.4">
      <c r="C16" s="24">
        <v>1982</v>
      </c>
      <c r="D16" s="23">
        <v>0.23469999999999999</v>
      </c>
      <c r="E16" s="5">
        <f t="shared" si="2"/>
        <v>155839.531045624</v>
      </c>
      <c r="F16" s="6">
        <f t="shared" si="0"/>
        <v>36575.537936407949</v>
      </c>
      <c r="G16" s="16">
        <f t="shared" si="4"/>
        <v>192415.06898203195</v>
      </c>
      <c r="H16" s="26" t="s">
        <v>41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"/>
      <c r="W16" s="1"/>
    </row>
    <row r="17" spans="3:23" ht="15" thickBot="1" x14ac:dyDescent="0.4">
      <c r="C17" s="25">
        <v>1983</v>
      </c>
      <c r="D17" s="23">
        <v>0.19420000000000001</v>
      </c>
      <c r="E17" s="5">
        <f t="shared" si="2"/>
        <v>192415.06898203195</v>
      </c>
      <c r="F17" s="6">
        <f t="shared" si="0"/>
        <v>37367.006396310608</v>
      </c>
      <c r="G17" s="16">
        <f t="shared" si="4"/>
        <v>229782.07537834256</v>
      </c>
      <c r="H17" s="26" t="s">
        <v>42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"/>
      <c r="W17" s="1"/>
    </row>
    <row r="18" spans="3:23" ht="15" thickBot="1" x14ac:dyDescent="0.4">
      <c r="C18" s="24">
        <v>1984</v>
      </c>
      <c r="D18" s="23">
        <v>0.1517</v>
      </c>
      <c r="E18" s="5">
        <f t="shared" si="2"/>
        <v>229782.07537834256</v>
      </c>
      <c r="F18" s="6">
        <f t="shared" si="0"/>
        <v>34857.940834894565</v>
      </c>
      <c r="G18" s="16">
        <f t="shared" si="4"/>
        <v>264640.01621323713</v>
      </c>
      <c r="H18" s="26" t="s">
        <v>43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"/>
      <c r="W18" s="1"/>
    </row>
    <row r="19" spans="3:23" ht="15" thickBot="1" x14ac:dyDescent="0.4">
      <c r="C19" s="25">
        <v>1985</v>
      </c>
      <c r="D19" s="23">
        <v>0.24510000000000001</v>
      </c>
      <c r="E19" s="5">
        <f t="shared" si="2"/>
        <v>264640.01621323713</v>
      </c>
      <c r="F19" s="6">
        <f t="shared" si="0"/>
        <v>64863.267973864422</v>
      </c>
      <c r="G19" s="16">
        <f t="shared" si="4"/>
        <v>329503.28418710153</v>
      </c>
      <c r="H19" s="26" t="s">
        <v>44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"/>
      <c r="W19" s="1"/>
    </row>
    <row r="20" spans="3:23" ht="15" thickBot="1" x14ac:dyDescent="0.4">
      <c r="C20" s="24">
        <v>1986</v>
      </c>
      <c r="D20" s="23">
        <v>0.16300000000000001</v>
      </c>
      <c r="E20" s="5">
        <f t="shared" si="2"/>
        <v>329503.28418710153</v>
      </c>
      <c r="F20" s="6">
        <f t="shared" si="0"/>
        <v>53709.035322497548</v>
      </c>
      <c r="G20" s="16">
        <f t="shared" si="4"/>
        <v>383212.31950959907</v>
      </c>
      <c r="H20" s="26" t="s">
        <v>45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"/>
      <c r="W20" s="1"/>
    </row>
    <row r="21" spans="3:23" ht="15" thickBot="1" x14ac:dyDescent="0.4">
      <c r="C21" s="25">
        <v>1987</v>
      </c>
      <c r="D21" s="23">
        <v>0.16789999999999999</v>
      </c>
      <c r="E21" s="5">
        <f t="shared" si="2"/>
        <v>383212.31950959907</v>
      </c>
      <c r="F21" s="6">
        <f t="shared" si="0"/>
        <v>64341.348445661679</v>
      </c>
      <c r="G21" s="16">
        <f t="shared" si="4"/>
        <v>447553.66795526072</v>
      </c>
      <c r="H21" s="26" t="s">
        <v>46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"/>
      <c r="W21" s="1"/>
    </row>
    <row r="22" spans="3:23" ht="15" thickBot="1" x14ac:dyDescent="0.4">
      <c r="C22" s="25">
        <v>1988</v>
      </c>
      <c r="D22" s="23">
        <v>0.23649999999999999</v>
      </c>
      <c r="E22" s="5">
        <f t="shared" si="2"/>
        <v>447553.66795526072</v>
      </c>
      <c r="F22" s="6">
        <f t="shared" si="0"/>
        <v>105846.44247141916</v>
      </c>
      <c r="G22" s="16">
        <f t="shared" si="4"/>
        <v>553400.11042667984</v>
      </c>
      <c r="H22" s="26" t="s">
        <v>47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"/>
      <c r="W22" s="1"/>
    </row>
    <row r="23" spans="3:23" ht="15" thickBot="1" x14ac:dyDescent="0.4">
      <c r="C23" s="25">
        <v>1989</v>
      </c>
      <c r="D23" s="23">
        <v>0.27989999999999998</v>
      </c>
      <c r="E23" s="5">
        <f t="shared" si="2"/>
        <v>553400.11042667984</v>
      </c>
      <c r="F23" s="6">
        <f t="shared" si="0"/>
        <v>154896.69090842767</v>
      </c>
      <c r="G23" s="16">
        <f t="shared" si="4"/>
        <v>708296.80133510754</v>
      </c>
      <c r="H23" s="26" t="s">
        <v>48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"/>
      <c r="W23" s="1"/>
    </row>
    <row r="24" spans="3:23" ht="15" thickBot="1" x14ac:dyDescent="0.4">
      <c r="C24" s="24">
        <v>1990</v>
      </c>
      <c r="D24" s="23">
        <v>0.26640000000000003</v>
      </c>
      <c r="E24" s="5">
        <f t="shared" si="2"/>
        <v>708296.80133510754</v>
      </c>
      <c r="F24" s="6">
        <f t="shared" si="0"/>
        <v>188690.26787567267</v>
      </c>
      <c r="G24" s="16">
        <f t="shared" si="4"/>
        <v>896987.0692107802</v>
      </c>
      <c r="H24" s="26" t="s">
        <v>49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"/>
      <c r="W24" s="1"/>
    </row>
    <row r="25" spans="3:23" ht="15" thickBot="1" x14ac:dyDescent="0.4">
      <c r="C25" s="25">
        <v>1991</v>
      </c>
      <c r="D25" s="23">
        <v>0.3004</v>
      </c>
      <c r="E25" s="5">
        <f t="shared" si="2"/>
        <v>896987.0692107802</v>
      </c>
      <c r="F25" s="6">
        <f t="shared" si="0"/>
        <v>269454.91559091839</v>
      </c>
      <c r="G25" s="16">
        <f t="shared" si="4"/>
        <v>1166441.9848016985</v>
      </c>
      <c r="H25" s="26" t="s">
        <v>50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"/>
      <c r="W25" s="1"/>
    </row>
    <row r="26" spans="3:23" ht="15" thickBot="1" x14ac:dyDescent="0.4">
      <c r="C26" s="24">
        <v>1992</v>
      </c>
      <c r="D26" s="23">
        <v>0.29809999999999998</v>
      </c>
      <c r="E26" s="5">
        <f t="shared" si="2"/>
        <v>1166441.9848016985</v>
      </c>
      <c r="F26" s="6">
        <f t="shared" si="0"/>
        <v>347716.35566938628</v>
      </c>
      <c r="G26" s="16">
        <f t="shared" si="4"/>
        <v>1514158.3404710847</v>
      </c>
      <c r="H26" s="26" t="s">
        <v>51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"/>
      <c r="W26" s="1"/>
    </row>
    <row r="27" spans="3:23" ht="15" thickBot="1" x14ac:dyDescent="0.4">
      <c r="C27" s="25">
        <v>1993</v>
      </c>
      <c r="D27" s="23">
        <v>0.26200000000000001</v>
      </c>
      <c r="E27" s="5">
        <f t="shared" si="2"/>
        <v>1514158.3404710847</v>
      </c>
      <c r="F27" s="6">
        <f t="shared" si="0"/>
        <v>396709.48520342418</v>
      </c>
      <c r="G27" s="16">
        <f t="shared" si="4"/>
        <v>1910867.8256745089</v>
      </c>
      <c r="H27" s="26" t="s">
        <v>52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"/>
      <c r="W27" s="1"/>
    </row>
    <row r="28" spans="3:23" ht="15" thickBot="1" x14ac:dyDescent="0.4">
      <c r="C28" s="24">
        <v>1994</v>
      </c>
      <c r="D28" s="23">
        <v>0.2208</v>
      </c>
      <c r="E28" s="5">
        <f t="shared" si="2"/>
        <v>1910867.8256745089</v>
      </c>
      <c r="F28" s="6">
        <f t="shared" si="0"/>
        <v>421919.61590893159</v>
      </c>
      <c r="G28" s="16">
        <f t="shared" si="4"/>
        <v>2332787.4415834406</v>
      </c>
      <c r="H28" s="26" t="s">
        <v>53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"/>
      <c r="W28" s="1"/>
    </row>
    <row r="29" spans="3:23" ht="15" thickBot="1" x14ac:dyDescent="0.4">
      <c r="C29" s="25">
        <v>1995</v>
      </c>
      <c r="D29" s="23">
        <v>0.22309999999999999</v>
      </c>
      <c r="E29" s="5">
        <f t="shared" si="2"/>
        <v>2332787.4415834406</v>
      </c>
      <c r="F29" s="6">
        <f t="shared" si="0"/>
        <v>520444.87821726559</v>
      </c>
      <c r="G29" s="16">
        <f t="shared" si="4"/>
        <v>2853232.3198007061</v>
      </c>
      <c r="H29" s="26" t="s">
        <v>25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"/>
      <c r="W29" s="1"/>
    </row>
    <row r="30" spans="3:23" ht="15" thickBot="1" x14ac:dyDescent="0.4">
      <c r="C30" s="24">
        <v>1996</v>
      </c>
      <c r="D30" s="23">
        <v>0.18</v>
      </c>
      <c r="E30" s="5">
        <f t="shared" si="2"/>
        <v>2853232.3198007061</v>
      </c>
      <c r="F30" s="6">
        <f t="shared" si="0"/>
        <v>513581.81756412709</v>
      </c>
      <c r="G30" s="16">
        <f t="shared" si="4"/>
        <v>3366814.1373648332</v>
      </c>
      <c r="H30" s="27" t="s">
        <v>24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"/>
      <c r="W30" s="1"/>
    </row>
    <row r="31" spans="3:23" ht="15" thickBot="1" x14ac:dyDescent="0.4">
      <c r="C31" s="25">
        <v>1997</v>
      </c>
      <c r="D31" s="3">
        <v>0.16</v>
      </c>
      <c r="E31" s="5">
        <f t="shared" si="2"/>
        <v>3366814.1373648332</v>
      </c>
      <c r="F31" s="6">
        <f t="shared" si="0"/>
        <v>538690.26197837328</v>
      </c>
      <c r="G31" s="16">
        <f t="shared" si="4"/>
        <v>3905504.3993432065</v>
      </c>
      <c r="H31" s="27" t="s">
        <v>23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"/>
      <c r="W31" s="1"/>
    </row>
    <row r="32" spans="3:23" ht="15" thickBot="1" x14ac:dyDescent="0.4">
      <c r="C32" s="25">
        <v>1998</v>
      </c>
      <c r="D32" s="3">
        <v>0.16</v>
      </c>
      <c r="E32" s="5">
        <f t="shared" si="2"/>
        <v>3905504.3993432065</v>
      </c>
      <c r="F32" s="6">
        <f t="shared" si="0"/>
        <v>624880.70389491308</v>
      </c>
      <c r="G32" s="16">
        <f t="shared" si="4"/>
        <v>4530385.1032381197</v>
      </c>
      <c r="H32" s="27" t="s">
        <v>22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"/>
      <c r="W32" s="1"/>
    </row>
    <row r="33" spans="3:23" ht="15" thickBot="1" x14ac:dyDescent="0.4">
      <c r="C33" s="25">
        <v>1999</v>
      </c>
      <c r="D33" s="3">
        <v>0.17069999999999999</v>
      </c>
      <c r="E33" s="5">
        <f t="shared" si="2"/>
        <v>4530385.1032381197</v>
      </c>
      <c r="F33" s="6">
        <f t="shared" si="0"/>
        <v>773336.737122747</v>
      </c>
      <c r="G33" s="16">
        <f t="shared" si="4"/>
        <v>5303721.8403608669</v>
      </c>
      <c r="H33" s="27" t="s">
        <v>54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"/>
      <c r="W33" s="1"/>
    </row>
    <row r="34" spans="3:23" ht="15" thickBot="1" x14ac:dyDescent="0.4">
      <c r="C34" s="25">
        <v>2000</v>
      </c>
      <c r="D34" s="3">
        <v>9.3600000000000003E-2</v>
      </c>
      <c r="E34" s="5">
        <f t="shared" si="2"/>
        <v>5303721.8403608669</v>
      </c>
      <c r="F34" s="6">
        <f t="shared" si="0"/>
        <v>496428.36425777717</v>
      </c>
      <c r="G34" s="16">
        <f t="shared" si="4"/>
        <v>5800150.204618644</v>
      </c>
      <c r="H34" s="27" t="s">
        <v>21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"/>
      <c r="W34" s="1"/>
    </row>
    <row r="35" spans="3:23" ht="15" thickBot="1" x14ac:dyDescent="0.4">
      <c r="C35" s="25">
        <v>2001</v>
      </c>
      <c r="D35" s="3">
        <v>8.9599999999999999E-2</v>
      </c>
      <c r="E35" s="5">
        <f t="shared" si="2"/>
        <v>5800150.204618644</v>
      </c>
      <c r="F35" s="6">
        <f t="shared" si="0"/>
        <v>519693.45833383047</v>
      </c>
      <c r="G35" s="16">
        <f t="shared" si="4"/>
        <v>6319843.6629524743</v>
      </c>
      <c r="H35" s="27" t="s">
        <v>20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"/>
      <c r="W35" s="1"/>
    </row>
    <row r="36" spans="3:23" ht="15" thickBot="1" x14ac:dyDescent="0.4">
      <c r="C36" s="25">
        <v>2002</v>
      </c>
      <c r="D36" s="3">
        <v>0.06</v>
      </c>
      <c r="E36" s="5">
        <f t="shared" si="2"/>
        <v>6319843.6629524743</v>
      </c>
      <c r="F36" s="6">
        <f t="shared" si="0"/>
        <v>379190.61977714847</v>
      </c>
      <c r="G36" s="16">
        <f t="shared" si="4"/>
        <v>6699034.2827296229</v>
      </c>
      <c r="H36" s="27" t="s">
        <v>55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"/>
      <c r="W36" s="1"/>
    </row>
    <row r="37" spans="3:23" ht="15" thickBot="1" x14ac:dyDescent="0.4">
      <c r="C37" s="25">
        <v>2003</v>
      </c>
      <c r="D37" s="3">
        <v>0.06</v>
      </c>
      <c r="E37" s="5">
        <f t="shared" si="2"/>
        <v>6699034.2827296229</v>
      </c>
      <c r="F37" s="6">
        <f t="shared" si="0"/>
        <v>401942.05696377734</v>
      </c>
      <c r="G37" s="16">
        <f t="shared" si="4"/>
        <v>7100976.3396934001</v>
      </c>
      <c r="H37" s="27" t="s">
        <v>19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"/>
      <c r="W37" s="1"/>
    </row>
    <row r="38" spans="3:23" ht="15" thickBot="1" x14ac:dyDescent="0.4">
      <c r="C38" s="25">
        <v>2004</v>
      </c>
      <c r="D38" s="3">
        <v>6.9500000000000006E-2</v>
      </c>
      <c r="E38" s="5">
        <f t="shared" si="2"/>
        <v>7100976.3396934001</v>
      </c>
      <c r="F38" s="6">
        <f t="shared" si="0"/>
        <v>493517.85560869134</v>
      </c>
      <c r="G38" s="16">
        <f t="shared" si="4"/>
        <v>7594494.1953020915</v>
      </c>
      <c r="H38" s="27" t="s">
        <v>18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"/>
      <c r="W38" s="1"/>
    </row>
    <row r="39" spans="3:23" ht="15" thickBot="1" x14ac:dyDescent="0.4">
      <c r="C39" s="25">
        <v>2005</v>
      </c>
      <c r="D39" s="3">
        <v>6.0999999999999999E-2</v>
      </c>
      <c r="E39" s="5">
        <f t="shared" si="2"/>
        <v>7594494.1953020915</v>
      </c>
      <c r="F39" s="6">
        <f t="shared" si="0"/>
        <v>463264.14591342758</v>
      </c>
      <c r="G39" s="7">
        <f t="shared" ref="G39:G62" si="5">+E39+F39</f>
        <v>8057758.3412155192</v>
      </c>
      <c r="H39" s="27" t="s">
        <v>56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"/>
      <c r="W39" s="1"/>
    </row>
    <row r="40" spans="3:23" ht="15" thickBot="1" x14ac:dyDescent="0.4">
      <c r="C40" s="25">
        <v>2006</v>
      </c>
      <c r="D40" s="3">
        <v>4.87E-2</v>
      </c>
      <c r="E40" s="5">
        <f t="shared" si="2"/>
        <v>8057758.3412155192</v>
      </c>
      <c r="F40" s="6">
        <f t="shared" si="0"/>
        <v>392412.83121719578</v>
      </c>
      <c r="G40" s="7">
        <f t="shared" si="5"/>
        <v>8450171.1724327151</v>
      </c>
      <c r="H40" s="27" t="s">
        <v>17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"/>
      <c r="W40" s="1"/>
    </row>
    <row r="41" spans="3:23" ht="15" thickBot="1" x14ac:dyDescent="0.4">
      <c r="C41" s="25">
        <v>2007</v>
      </c>
      <c r="D41" s="3">
        <v>5.1499999999999997E-2</v>
      </c>
      <c r="E41" s="5">
        <f t="shared" si="2"/>
        <v>8450171.1724327151</v>
      </c>
      <c r="F41" s="6">
        <f t="shared" si="0"/>
        <v>435183.8153802848</v>
      </c>
      <c r="G41" s="7">
        <f t="shared" si="5"/>
        <v>8885354.9878129996</v>
      </c>
      <c r="H41" s="27" t="s">
        <v>16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"/>
      <c r="W41" s="1"/>
    </row>
    <row r="42" spans="3:23" ht="15" thickBot="1" x14ac:dyDescent="0.4">
      <c r="C42" s="25">
        <v>2008</v>
      </c>
      <c r="D42" s="3">
        <v>7.7499999999999999E-2</v>
      </c>
      <c r="E42" s="5">
        <f t="shared" si="2"/>
        <v>8885354.9878129996</v>
      </c>
      <c r="F42" s="6">
        <f t="shared" si="0"/>
        <v>688615.01155550743</v>
      </c>
      <c r="G42" s="7">
        <f t="shared" si="5"/>
        <v>9573969.9993685074</v>
      </c>
      <c r="H42" s="27" t="s">
        <v>15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"/>
      <c r="W42" s="1"/>
    </row>
    <row r="43" spans="3:23" ht="15" thickBot="1" x14ac:dyDescent="0.4">
      <c r="C43" s="25">
        <v>2009</v>
      </c>
      <c r="D43" s="3">
        <v>3.3300000000000003E-2</v>
      </c>
      <c r="E43" s="5">
        <f t="shared" si="2"/>
        <v>9573969.9993685074</v>
      </c>
      <c r="F43" s="6">
        <f t="shared" si="0"/>
        <v>318813.20097897132</v>
      </c>
      <c r="G43" s="7">
        <f t="shared" si="5"/>
        <v>9892783.2003474794</v>
      </c>
      <c r="H43" s="27" t="s">
        <v>14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"/>
      <c r="W43" s="1"/>
    </row>
    <row r="44" spans="3:23" ht="15" thickBot="1" x14ac:dyDescent="0.4">
      <c r="C44" s="25">
        <v>2010</v>
      </c>
      <c r="D44" s="3">
        <v>2.35E-2</v>
      </c>
      <c r="E44" s="5">
        <f t="shared" si="2"/>
        <v>9892783.2003474794</v>
      </c>
      <c r="F44" s="6">
        <f t="shared" si="0"/>
        <v>232480.40520816576</v>
      </c>
      <c r="G44" s="7">
        <f t="shared" si="5"/>
        <v>10125263.605555646</v>
      </c>
      <c r="H44" s="27" t="s">
        <v>13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"/>
      <c r="W44" s="1"/>
    </row>
    <row r="45" spans="3:23" ht="15" thickBot="1" x14ac:dyDescent="0.4">
      <c r="C45" s="25">
        <v>2011</v>
      </c>
      <c r="D45" s="3">
        <v>3.6499999999999998E-2</v>
      </c>
      <c r="E45" s="5">
        <f t="shared" si="2"/>
        <v>10125263.605555646</v>
      </c>
      <c r="F45" s="6">
        <f t="shared" si="0"/>
        <v>369572.12160278106</v>
      </c>
      <c r="G45" s="7">
        <f t="shared" si="5"/>
        <v>10494835.727158427</v>
      </c>
      <c r="H45" s="27" t="s">
        <v>12</v>
      </c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"/>
      <c r="W45" s="1"/>
    </row>
    <row r="46" spans="3:23" ht="15" thickBot="1" x14ac:dyDescent="0.4">
      <c r="C46" s="25">
        <v>2012</v>
      </c>
      <c r="D46" s="3">
        <v>3.04E-2</v>
      </c>
      <c r="E46" s="5">
        <f t="shared" si="2"/>
        <v>10494835.727158427</v>
      </c>
      <c r="F46" s="6">
        <f t="shared" si="0"/>
        <v>319043.00610561616</v>
      </c>
      <c r="G46" s="7">
        <f t="shared" si="5"/>
        <v>10813878.733264044</v>
      </c>
      <c r="H46" s="27" t="s">
        <v>57</v>
      </c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"/>
      <c r="W46" s="1"/>
    </row>
    <row r="47" spans="3:23" ht="15" thickBot="1" x14ac:dyDescent="0.4">
      <c r="C47" s="25">
        <v>2013</v>
      </c>
      <c r="D47" s="3">
        <v>2.4E-2</v>
      </c>
      <c r="E47" s="5">
        <f t="shared" si="2"/>
        <v>10813878.733264044</v>
      </c>
      <c r="F47" s="6">
        <f t="shared" si="0"/>
        <v>259533.08959833707</v>
      </c>
      <c r="G47" s="7">
        <f t="shared" si="5"/>
        <v>11073411.822862381</v>
      </c>
      <c r="H47" s="27" t="s">
        <v>11</v>
      </c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"/>
      <c r="W47" s="1"/>
    </row>
    <row r="48" spans="3:23" ht="15" thickBot="1" x14ac:dyDescent="0.4">
      <c r="C48" s="25">
        <v>2014</v>
      </c>
      <c r="D48" s="3">
        <v>2.8899999999999999E-2</v>
      </c>
      <c r="E48" s="5">
        <f t="shared" si="2"/>
        <v>11073411.822862381</v>
      </c>
      <c r="F48" s="6">
        <f t="shared" si="0"/>
        <v>320021.60168072279</v>
      </c>
      <c r="G48" s="7">
        <f t="shared" si="5"/>
        <v>11393433.424543103</v>
      </c>
      <c r="H48" s="27" t="s">
        <v>10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"/>
      <c r="W48" s="1"/>
    </row>
    <row r="49" spans="3:23" ht="15" thickBot="1" x14ac:dyDescent="0.4">
      <c r="C49" s="25">
        <v>2015</v>
      </c>
      <c r="D49" s="3">
        <v>5.21E-2</v>
      </c>
      <c r="E49" s="5">
        <f t="shared" si="2"/>
        <v>11393433.424543103</v>
      </c>
      <c r="F49" s="6">
        <f t="shared" si="0"/>
        <v>593597.88141869567</v>
      </c>
      <c r="G49" s="7">
        <f t="shared" si="5"/>
        <v>11987031.305961799</v>
      </c>
      <c r="H49" s="27" t="s">
        <v>9</v>
      </c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"/>
      <c r="W49" s="1"/>
    </row>
    <row r="50" spans="3:23" ht="15" thickBot="1" x14ac:dyDescent="0.4">
      <c r="C50" s="25">
        <v>2016</v>
      </c>
      <c r="D50" s="3">
        <v>7.0800000000000002E-2</v>
      </c>
      <c r="E50" s="5">
        <f t="shared" si="2"/>
        <v>11987031.305961799</v>
      </c>
      <c r="F50" s="6">
        <f t="shared" si="0"/>
        <v>848681.81646209536</v>
      </c>
      <c r="G50" s="7">
        <f t="shared" si="5"/>
        <v>12835713.122423895</v>
      </c>
      <c r="H50" s="27" t="s">
        <v>8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"/>
      <c r="W50" s="1"/>
    </row>
    <row r="51" spans="3:23" ht="15" thickBot="1" x14ac:dyDescent="0.4">
      <c r="C51" s="25">
        <v>2017</v>
      </c>
      <c r="D51" s="3">
        <v>4.07E-2</v>
      </c>
      <c r="E51" s="5">
        <f t="shared" si="2"/>
        <v>12835713.122423895</v>
      </c>
      <c r="F51" s="6">
        <f t="shared" si="0"/>
        <v>522413.52408265253</v>
      </c>
      <c r="G51" s="7">
        <f t="shared" si="5"/>
        <v>13358126.646506548</v>
      </c>
      <c r="H51" s="27" t="s">
        <v>7</v>
      </c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"/>
      <c r="W51" s="1"/>
    </row>
    <row r="52" spans="3:23" ht="15" thickBot="1" x14ac:dyDescent="0.4">
      <c r="C52" s="25">
        <v>2018</v>
      </c>
      <c r="D52" s="3">
        <v>4.07E-2</v>
      </c>
      <c r="E52" s="5">
        <f t="shared" si="2"/>
        <v>13358126.646506548</v>
      </c>
      <c r="F52" s="6">
        <f t="shared" si="0"/>
        <v>543675.75451281655</v>
      </c>
      <c r="G52" s="7">
        <f t="shared" si="5"/>
        <v>13901802.401019365</v>
      </c>
      <c r="H52" s="27" t="s">
        <v>6</v>
      </c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"/>
      <c r="W52" s="1"/>
    </row>
    <row r="53" spans="3:23" ht="15" thickBot="1" x14ac:dyDescent="0.4">
      <c r="C53" s="25">
        <v>2019</v>
      </c>
      <c r="D53" s="8">
        <v>3.3599999999999998E-2</v>
      </c>
      <c r="E53" s="5">
        <f t="shared" si="2"/>
        <v>13901802.401019365</v>
      </c>
      <c r="F53" s="6">
        <f t="shared" si="0"/>
        <v>467100.56067425065</v>
      </c>
      <c r="G53" s="7">
        <f t="shared" si="5"/>
        <v>14368902.961693615</v>
      </c>
      <c r="H53" s="27" t="s">
        <v>5</v>
      </c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"/>
      <c r="W53" s="1"/>
    </row>
    <row r="54" spans="3:23" ht="15" thickBot="1" x14ac:dyDescent="0.4">
      <c r="C54" s="25">
        <v>2020</v>
      </c>
      <c r="D54" s="8">
        <v>3.9E-2</v>
      </c>
      <c r="E54" s="5">
        <f t="shared" si="2"/>
        <v>14368902.961693615</v>
      </c>
      <c r="F54" s="6">
        <f t="shared" si="0"/>
        <v>560387.21550605097</v>
      </c>
      <c r="G54" s="7">
        <f t="shared" si="5"/>
        <v>14929290.177199665</v>
      </c>
      <c r="H54" s="27" t="s">
        <v>4</v>
      </c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"/>
      <c r="W54" s="1"/>
    </row>
    <row r="55" spans="3:23" ht="15" thickBot="1" x14ac:dyDescent="0.4">
      <c r="C55" s="25">
        <v>2021</v>
      </c>
      <c r="D55" s="8">
        <v>1.9699999999999999E-2</v>
      </c>
      <c r="E55" s="5">
        <f t="shared" si="2"/>
        <v>14929290.177199665</v>
      </c>
      <c r="F55" s="6">
        <f t="shared" si="0"/>
        <v>294107.01649083337</v>
      </c>
      <c r="G55" s="7">
        <f t="shared" si="5"/>
        <v>15223397.193690499</v>
      </c>
      <c r="H55" s="27" t="s">
        <v>3</v>
      </c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"/>
      <c r="W55" s="1"/>
    </row>
    <row r="56" spans="3:23" ht="15" thickBot="1" x14ac:dyDescent="0.4">
      <c r="C56" s="25">
        <v>2022</v>
      </c>
      <c r="D56" s="8">
        <v>4.6699999999999998E-2</v>
      </c>
      <c r="E56" s="5">
        <f>+G55</f>
        <v>15223397.193690499</v>
      </c>
      <c r="F56" s="6">
        <f t="shared" ref="F56:F62" si="6">+E56*D56</f>
        <v>710932.64894534624</v>
      </c>
      <c r="G56" s="7">
        <f t="shared" si="5"/>
        <v>15934329.842635846</v>
      </c>
      <c r="H56" s="31" t="s">
        <v>63</v>
      </c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"/>
      <c r="W56" s="1"/>
    </row>
    <row r="57" spans="3:23" ht="15" thickBot="1" x14ac:dyDescent="0.4">
      <c r="C57" s="2">
        <v>2023</v>
      </c>
      <c r="D57" s="8">
        <v>0.124</v>
      </c>
      <c r="E57" s="5">
        <f t="shared" ref="E57:E62" si="7">+G56</f>
        <v>15934329.842635846</v>
      </c>
      <c r="F57" s="6">
        <f t="shared" si="6"/>
        <v>1975856.9004868448</v>
      </c>
      <c r="G57" s="7">
        <f t="shared" si="5"/>
        <v>17910186.743122689</v>
      </c>
      <c r="H57" s="31" t="s">
        <v>64</v>
      </c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"/>
      <c r="W57" s="1"/>
    </row>
    <row r="58" spans="3:23" ht="15" hidden="1" thickBot="1" x14ac:dyDescent="0.4">
      <c r="C58" s="2"/>
      <c r="D58" s="8"/>
      <c r="E58" s="5">
        <f t="shared" si="7"/>
        <v>17910186.743122689</v>
      </c>
      <c r="F58" s="6">
        <f t="shared" si="6"/>
        <v>0</v>
      </c>
      <c r="G58" s="7">
        <f t="shared" si="5"/>
        <v>17910186.743122689</v>
      </c>
      <c r="H58" s="13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"/>
      <c r="W58" s="1"/>
    </row>
    <row r="59" spans="3:23" ht="15" hidden="1" thickBot="1" x14ac:dyDescent="0.4">
      <c r="C59" s="2"/>
      <c r="D59" s="8"/>
      <c r="E59" s="5">
        <f t="shared" si="7"/>
        <v>17910186.743122689</v>
      </c>
      <c r="F59" s="6">
        <f t="shared" si="6"/>
        <v>0</v>
      </c>
      <c r="G59" s="7">
        <f t="shared" si="5"/>
        <v>17910186.743122689</v>
      </c>
      <c r="H59" s="13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"/>
      <c r="W59" s="1"/>
    </row>
    <row r="60" spans="3:23" ht="15" hidden="1" thickBot="1" x14ac:dyDescent="0.4">
      <c r="C60" s="2"/>
      <c r="D60" s="8"/>
      <c r="E60" s="5">
        <f t="shared" si="7"/>
        <v>17910186.743122689</v>
      </c>
      <c r="F60" s="6">
        <f t="shared" si="6"/>
        <v>0</v>
      </c>
      <c r="G60" s="7">
        <f t="shared" si="5"/>
        <v>17910186.743122689</v>
      </c>
      <c r="H60" s="13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"/>
      <c r="W60" s="1"/>
    </row>
    <row r="61" spans="3:23" ht="15" hidden="1" thickBot="1" x14ac:dyDescent="0.4">
      <c r="C61" s="2"/>
      <c r="D61" s="8"/>
      <c r="E61" s="5">
        <f t="shared" si="7"/>
        <v>17910186.743122689</v>
      </c>
      <c r="F61" s="6">
        <f t="shared" si="6"/>
        <v>0</v>
      </c>
      <c r="G61" s="7">
        <f t="shared" si="5"/>
        <v>17910186.743122689</v>
      </c>
      <c r="H61" s="13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"/>
      <c r="W61" s="1"/>
    </row>
    <row r="62" spans="3:23" ht="15" hidden="1" thickBot="1" x14ac:dyDescent="0.4">
      <c r="C62" s="35"/>
      <c r="D62" s="8"/>
      <c r="E62" s="5">
        <f t="shared" si="7"/>
        <v>17910186.743122689</v>
      </c>
      <c r="F62" s="6">
        <f t="shared" si="6"/>
        <v>0</v>
      </c>
      <c r="G62" s="7">
        <f t="shared" si="5"/>
        <v>17910186.743122689</v>
      </c>
      <c r="H62" s="13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"/>
      <c r="W62" s="1"/>
    </row>
    <row r="63" spans="3:23" ht="15" thickBot="1" x14ac:dyDescent="0.4">
      <c r="C63" s="9" t="s">
        <v>28</v>
      </c>
      <c r="D63" s="10"/>
      <c r="E63" s="11"/>
      <c r="F63" s="12">
        <f>SUM(F30:F61)</f>
        <v>15056954.423321983</v>
      </c>
      <c r="G63" s="12">
        <f>+G61</f>
        <v>17910186.743122689</v>
      </c>
      <c r="H63" s="14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"/>
      <c r="W63" s="1"/>
    </row>
    <row r="64" spans="3:23" s="19" customFormat="1" x14ac:dyDescent="0.35">
      <c r="C64" s="17"/>
      <c r="D64" s="17"/>
      <c r="E64" s="18"/>
      <c r="F64" s="17"/>
      <c r="G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</row>
    <row r="65" spans="3:14" s="19" customFormat="1" x14ac:dyDescent="0.35">
      <c r="C65" s="19" t="s">
        <v>31</v>
      </c>
      <c r="D65" s="17"/>
      <c r="E65" s="18"/>
      <c r="F65" s="17"/>
      <c r="G65" s="17"/>
    </row>
    <row r="66" spans="3:14" s="19" customFormat="1" x14ac:dyDescent="0.35">
      <c r="C66" s="17"/>
      <c r="D66" s="17"/>
      <c r="E66" s="18"/>
      <c r="F66" s="17"/>
      <c r="G66" s="17"/>
      <c r="H66" s="17"/>
      <c r="I66" s="17"/>
      <c r="J66" s="17"/>
      <c r="K66" s="17"/>
      <c r="L66" s="17"/>
      <c r="M66" s="17"/>
      <c r="N66" s="17"/>
    </row>
    <row r="67" spans="3:14" s="19" customFormat="1" x14ac:dyDescent="0.35">
      <c r="C67" s="17"/>
      <c r="D67" s="17"/>
      <c r="E67" s="18"/>
      <c r="F67" s="17"/>
      <c r="G67" s="17"/>
      <c r="H67" s="17"/>
      <c r="I67" s="17"/>
      <c r="J67" s="17"/>
      <c r="K67" s="17"/>
      <c r="L67" s="17"/>
      <c r="M67" s="17"/>
      <c r="N67" s="17"/>
    </row>
    <row r="68" spans="3:14" s="19" customFormat="1" x14ac:dyDescent="0.35">
      <c r="C68" s="17"/>
      <c r="D68" s="17"/>
      <c r="E68" s="18"/>
      <c r="F68" s="17"/>
      <c r="G68" s="17"/>
      <c r="H68" s="17"/>
      <c r="I68" s="17"/>
      <c r="J68" s="17"/>
      <c r="K68" s="17"/>
      <c r="L68" s="17"/>
      <c r="M68" s="17"/>
      <c r="N68" s="17"/>
    </row>
    <row r="69" spans="3:14" s="19" customFormat="1" x14ac:dyDescent="0.35">
      <c r="C69" s="17"/>
      <c r="D69" s="17"/>
      <c r="E69" s="18"/>
      <c r="F69" s="17"/>
      <c r="G69" s="17"/>
      <c r="H69" s="17"/>
      <c r="I69" s="17"/>
      <c r="J69" s="17"/>
      <c r="K69" s="17"/>
      <c r="L69" s="17"/>
      <c r="M69" s="17"/>
      <c r="N69" s="17"/>
    </row>
    <row r="70" spans="3:14" s="19" customFormat="1" x14ac:dyDescent="0.35">
      <c r="C70" s="17"/>
      <c r="D70" s="17"/>
      <c r="E70" s="18"/>
      <c r="F70" s="17"/>
      <c r="G70" s="17"/>
      <c r="H70" s="17"/>
      <c r="I70" s="17"/>
      <c r="J70" s="17"/>
      <c r="K70" s="17"/>
      <c r="L70" s="17"/>
      <c r="M70" s="17"/>
      <c r="N70" s="17"/>
    </row>
    <row r="71" spans="3:14" s="19" customFormat="1" x14ac:dyDescent="0.35">
      <c r="C71" s="17"/>
      <c r="D71" s="17"/>
      <c r="E71" s="18"/>
      <c r="F71" s="17"/>
      <c r="G71" s="17"/>
      <c r="H71" s="17"/>
      <c r="I71" s="17"/>
      <c r="J71" s="17"/>
      <c r="K71" s="17"/>
      <c r="L71" s="17"/>
      <c r="M71" s="17"/>
      <c r="N71" s="17"/>
    </row>
    <row r="72" spans="3:14" s="19" customFormat="1" x14ac:dyDescent="0.35">
      <c r="C72" s="17"/>
      <c r="D72" s="17"/>
      <c r="E72" s="18"/>
      <c r="F72" s="17"/>
      <c r="G72" s="17"/>
      <c r="H72" s="17"/>
      <c r="I72" s="17"/>
      <c r="J72" s="17"/>
      <c r="K72" s="17"/>
      <c r="L72" s="17"/>
      <c r="M72" s="17"/>
      <c r="N72" s="17"/>
    </row>
    <row r="73" spans="3:14" s="19" customFormat="1" x14ac:dyDescent="0.35">
      <c r="C73" s="17"/>
      <c r="D73" s="17"/>
      <c r="E73" s="18"/>
      <c r="F73" s="17"/>
      <c r="G73" s="17"/>
      <c r="H73" s="17"/>
      <c r="I73" s="17"/>
      <c r="J73" s="17"/>
      <c r="K73" s="17"/>
      <c r="L73" s="17"/>
      <c r="M73" s="17"/>
      <c r="N73" s="17"/>
    </row>
    <row r="74" spans="3:14" s="19" customFormat="1" x14ac:dyDescent="0.35">
      <c r="C74" s="17"/>
      <c r="D74" s="17"/>
      <c r="E74" s="18"/>
      <c r="F74" s="17"/>
      <c r="G74" s="17"/>
      <c r="H74" s="17"/>
      <c r="I74" s="17"/>
      <c r="J74" s="17"/>
      <c r="K74" s="17"/>
      <c r="L74" s="17"/>
      <c r="M74" s="17"/>
      <c r="N74" s="17"/>
    </row>
    <row r="75" spans="3:14" s="19" customFormat="1" x14ac:dyDescent="0.35">
      <c r="C75" s="17"/>
      <c r="D75" s="17"/>
      <c r="E75" s="18"/>
      <c r="F75" s="17"/>
      <c r="G75" s="17"/>
      <c r="H75" s="17"/>
      <c r="I75" s="17"/>
      <c r="J75" s="17"/>
      <c r="K75" s="17"/>
      <c r="L75" s="17"/>
      <c r="M75" s="17"/>
      <c r="N75" s="17"/>
    </row>
    <row r="76" spans="3:14" s="19" customFormat="1" x14ac:dyDescent="0.35">
      <c r="C76" s="17"/>
      <c r="D76" s="17"/>
      <c r="E76" s="18"/>
      <c r="F76" s="17"/>
      <c r="G76" s="17"/>
      <c r="H76" s="17"/>
      <c r="I76" s="17"/>
      <c r="J76" s="17"/>
      <c r="K76" s="17"/>
      <c r="L76" s="17"/>
      <c r="M76" s="17"/>
      <c r="N76" s="17"/>
    </row>
    <row r="77" spans="3:14" s="19" customFormat="1" x14ac:dyDescent="0.35">
      <c r="C77" s="17"/>
      <c r="D77" s="17"/>
      <c r="E77" s="18"/>
      <c r="F77" s="17"/>
      <c r="G77" s="17"/>
      <c r="H77" s="17"/>
      <c r="I77" s="17"/>
      <c r="J77" s="17"/>
      <c r="K77" s="17"/>
      <c r="L77" s="17"/>
      <c r="M77" s="17"/>
      <c r="N77" s="17"/>
    </row>
    <row r="78" spans="3:14" s="19" customFormat="1" x14ac:dyDescent="0.35">
      <c r="C78" s="17"/>
      <c r="D78" s="17"/>
      <c r="E78" s="18"/>
      <c r="F78" s="17"/>
      <c r="G78" s="17"/>
      <c r="H78" s="17"/>
      <c r="I78" s="17"/>
      <c r="J78" s="17"/>
      <c r="K78" s="17"/>
      <c r="L78" s="17"/>
      <c r="M78" s="17"/>
      <c r="N78" s="17"/>
    </row>
    <row r="79" spans="3:14" s="19" customFormat="1" x14ac:dyDescent="0.35">
      <c r="C79" s="17"/>
      <c r="D79" s="17"/>
      <c r="E79" s="18"/>
      <c r="F79" s="17"/>
      <c r="G79" s="17"/>
      <c r="H79" s="17"/>
      <c r="I79" s="17"/>
      <c r="J79" s="17"/>
      <c r="K79" s="17"/>
      <c r="L79" s="17"/>
      <c r="M79" s="17"/>
      <c r="N79" s="17"/>
    </row>
    <row r="80" spans="3:14" s="19" customFormat="1" x14ac:dyDescent="0.35">
      <c r="C80" s="17"/>
      <c r="D80" s="17"/>
      <c r="E80" s="18"/>
      <c r="F80" s="17"/>
      <c r="G80" s="17"/>
      <c r="H80" s="17"/>
      <c r="I80" s="17"/>
      <c r="J80" s="17"/>
      <c r="K80" s="17"/>
      <c r="L80" s="17"/>
      <c r="M80" s="17"/>
      <c r="N80" s="17"/>
    </row>
    <row r="81" spans="3:14" s="19" customFormat="1" x14ac:dyDescent="0.35">
      <c r="C81" s="17"/>
      <c r="D81" s="17"/>
      <c r="E81" s="18"/>
      <c r="F81" s="17"/>
      <c r="G81" s="17"/>
      <c r="H81" s="17"/>
      <c r="I81" s="17"/>
      <c r="J81" s="17"/>
      <c r="K81" s="17"/>
      <c r="L81" s="17"/>
      <c r="M81" s="17"/>
      <c r="N81" s="17"/>
    </row>
    <row r="82" spans="3:14" s="19" customFormat="1" x14ac:dyDescent="0.35">
      <c r="C82" s="17"/>
      <c r="D82" s="17"/>
      <c r="E82" s="18"/>
      <c r="F82" s="17"/>
      <c r="G82" s="17"/>
      <c r="H82" s="17"/>
      <c r="I82" s="17"/>
      <c r="J82" s="17"/>
      <c r="K82" s="17"/>
      <c r="L82" s="17"/>
      <c r="M82" s="17"/>
      <c r="N82" s="17"/>
    </row>
    <row r="83" spans="3:14" s="19" customFormat="1" x14ac:dyDescent="0.35">
      <c r="C83" s="17"/>
      <c r="D83" s="17"/>
      <c r="E83" s="18"/>
      <c r="F83" s="17"/>
      <c r="G83" s="17"/>
      <c r="H83" s="17"/>
      <c r="I83" s="17"/>
      <c r="J83" s="17"/>
      <c r="K83" s="17"/>
      <c r="L83" s="17"/>
      <c r="M83" s="17"/>
      <c r="N83" s="17"/>
    </row>
    <row r="84" spans="3:14" s="19" customFormat="1" x14ac:dyDescent="0.35">
      <c r="C84" s="17"/>
      <c r="D84" s="17"/>
      <c r="E84" s="18"/>
      <c r="F84" s="17"/>
      <c r="G84" s="17"/>
      <c r="H84" s="17"/>
      <c r="I84" s="17"/>
      <c r="J84" s="17"/>
      <c r="K84" s="17"/>
      <c r="L84" s="17"/>
      <c r="M84" s="17"/>
      <c r="N84" s="17"/>
    </row>
    <row r="85" spans="3:14" s="19" customFormat="1" x14ac:dyDescent="0.35">
      <c r="C85" s="17"/>
      <c r="D85" s="17"/>
      <c r="E85" s="18"/>
      <c r="F85" s="17"/>
      <c r="G85" s="17"/>
      <c r="H85" s="17"/>
      <c r="I85" s="17"/>
      <c r="J85" s="17"/>
      <c r="K85" s="17"/>
      <c r="L85" s="17"/>
      <c r="M85" s="17"/>
      <c r="N85" s="17"/>
    </row>
    <row r="86" spans="3:14" s="19" customFormat="1" x14ac:dyDescent="0.35">
      <c r="C86" s="17"/>
      <c r="D86" s="17"/>
      <c r="E86" s="18"/>
      <c r="F86" s="17"/>
      <c r="G86" s="17"/>
      <c r="H86" s="17"/>
      <c r="I86" s="17"/>
      <c r="J86" s="17"/>
      <c r="K86" s="17"/>
      <c r="L86" s="17"/>
      <c r="M86" s="17"/>
      <c r="N86" s="17"/>
    </row>
    <row r="87" spans="3:14" s="19" customFormat="1" x14ac:dyDescent="0.35">
      <c r="C87" s="17"/>
      <c r="D87" s="17"/>
      <c r="E87" s="18"/>
      <c r="F87" s="17"/>
      <c r="G87" s="17"/>
      <c r="H87" s="17"/>
      <c r="I87" s="17"/>
      <c r="J87" s="17"/>
      <c r="K87" s="17"/>
      <c r="L87" s="17"/>
      <c r="M87" s="17"/>
      <c r="N87" s="17"/>
    </row>
    <row r="88" spans="3:14" s="19" customFormat="1" x14ac:dyDescent="0.35">
      <c r="C88" s="17"/>
      <c r="D88" s="17"/>
      <c r="E88" s="18"/>
      <c r="F88" s="17"/>
      <c r="G88" s="17"/>
      <c r="H88" s="17"/>
      <c r="I88" s="17"/>
      <c r="J88" s="17"/>
      <c r="K88" s="17"/>
      <c r="L88" s="17"/>
      <c r="M88" s="17"/>
      <c r="N88" s="17"/>
    </row>
    <row r="89" spans="3:14" s="19" customFormat="1" x14ac:dyDescent="0.35">
      <c r="C89" s="17"/>
      <c r="D89" s="17"/>
      <c r="E89" s="18"/>
      <c r="F89" s="17"/>
      <c r="G89" s="17"/>
      <c r="H89" s="17"/>
      <c r="I89" s="17"/>
      <c r="J89" s="17"/>
      <c r="K89" s="17"/>
      <c r="L89" s="17"/>
      <c r="M89" s="17"/>
      <c r="N89" s="17"/>
    </row>
    <row r="90" spans="3:14" s="19" customFormat="1" x14ac:dyDescent="0.35">
      <c r="C90" s="17"/>
      <c r="D90" s="17"/>
      <c r="E90" s="18"/>
      <c r="F90" s="17"/>
      <c r="G90" s="17"/>
      <c r="H90" s="17"/>
      <c r="I90" s="17"/>
      <c r="J90" s="17"/>
      <c r="K90" s="17"/>
      <c r="L90" s="17"/>
      <c r="M90" s="17"/>
      <c r="N90" s="17"/>
    </row>
    <row r="91" spans="3:14" s="19" customFormat="1" x14ac:dyDescent="0.35">
      <c r="C91" s="17"/>
      <c r="D91" s="17"/>
      <c r="E91" s="18"/>
      <c r="F91" s="17"/>
      <c r="G91" s="17"/>
      <c r="H91" s="17"/>
      <c r="I91" s="17"/>
      <c r="J91" s="17"/>
      <c r="K91" s="17"/>
      <c r="L91" s="17"/>
      <c r="M91" s="17"/>
      <c r="N91" s="17"/>
    </row>
    <row r="92" spans="3:14" s="19" customFormat="1" x14ac:dyDescent="0.35">
      <c r="C92" s="17"/>
      <c r="D92" s="17"/>
      <c r="E92" s="18"/>
      <c r="F92" s="17"/>
      <c r="G92" s="17"/>
      <c r="H92" s="17"/>
      <c r="I92" s="17"/>
      <c r="J92" s="17"/>
      <c r="K92" s="17"/>
      <c r="L92" s="17"/>
      <c r="M92" s="17"/>
      <c r="N92" s="17"/>
    </row>
    <row r="93" spans="3:14" s="19" customFormat="1" x14ac:dyDescent="0.35">
      <c r="C93" s="17"/>
      <c r="D93" s="17"/>
      <c r="E93" s="18"/>
      <c r="F93" s="17"/>
      <c r="G93" s="17"/>
      <c r="H93" s="17"/>
      <c r="I93" s="17"/>
      <c r="J93" s="17"/>
      <c r="K93" s="17"/>
      <c r="L93" s="17"/>
      <c r="M93" s="17"/>
      <c r="N93" s="17"/>
    </row>
    <row r="94" spans="3:14" s="19" customFormat="1" x14ac:dyDescent="0.35">
      <c r="C94" s="17"/>
      <c r="D94" s="17"/>
      <c r="E94" s="18"/>
      <c r="F94" s="17"/>
      <c r="G94" s="17"/>
      <c r="H94" s="17"/>
      <c r="I94" s="17"/>
      <c r="J94" s="17"/>
      <c r="K94" s="17"/>
      <c r="L94" s="17"/>
      <c r="M94" s="17"/>
      <c r="N94" s="17"/>
    </row>
    <row r="95" spans="3:14" s="19" customFormat="1" x14ac:dyDescent="0.35">
      <c r="C95" s="17"/>
      <c r="D95" s="17"/>
      <c r="E95" s="18"/>
      <c r="F95" s="17"/>
      <c r="G95" s="17"/>
      <c r="H95" s="17"/>
      <c r="I95" s="17"/>
      <c r="J95" s="17"/>
      <c r="K95" s="17"/>
      <c r="L95" s="17"/>
      <c r="M95" s="17"/>
      <c r="N95" s="17"/>
    </row>
    <row r="96" spans="3:14" s="19" customFormat="1" x14ac:dyDescent="0.35">
      <c r="C96" s="17"/>
      <c r="D96" s="17"/>
      <c r="E96" s="18"/>
      <c r="F96" s="17"/>
      <c r="G96" s="17"/>
      <c r="H96" s="17"/>
      <c r="I96" s="17"/>
      <c r="J96" s="17"/>
      <c r="K96" s="17"/>
      <c r="L96" s="17"/>
      <c r="M96" s="17"/>
      <c r="N96" s="17"/>
    </row>
    <row r="97" spans="3:14" s="19" customFormat="1" x14ac:dyDescent="0.35">
      <c r="C97" s="17"/>
      <c r="D97" s="17"/>
      <c r="E97" s="18"/>
      <c r="F97" s="17"/>
      <c r="G97" s="17"/>
      <c r="H97" s="17"/>
      <c r="I97" s="17"/>
      <c r="J97" s="17"/>
      <c r="K97" s="17"/>
      <c r="L97" s="17"/>
      <c r="M97" s="17"/>
      <c r="N97" s="17"/>
    </row>
    <row r="98" spans="3:14" s="19" customFormat="1" x14ac:dyDescent="0.35">
      <c r="C98" s="17"/>
      <c r="D98" s="17"/>
      <c r="E98" s="18"/>
      <c r="F98" s="17"/>
      <c r="G98" s="17"/>
      <c r="H98" s="17"/>
      <c r="I98" s="17"/>
      <c r="J98" s="17"/>
      <c r="K98" s="17"/>
      <c r="L98" s="17"/>
      <c r="M98" s="17"/>
      <c r="N98" s="17"/>
    </row>
    <row r="99" spans="3:14" s="19" customFormat="1" x14ac:dyDescent="0.35">
      <c r="C99" s="17"/>
      <c r="D99" s="17"/>
      <c r="E99" s="18"/>
      <c r="F99" s="17"/>
      <c r="G99" s="17"/>
      <c r="H99" s="17"/>
      <c r="I99" s="17"/>
      <c r="J99" s="17"/>
      <c r="K99" s="17"/>
      <c r="L99" s="17"/>
      <c r="M99" s="17"/>
      <c r="N99" s="17"/>
    </row>
    <row r="100" spans="3:14" s="19" customFormat="1" x14ac:dyDescent="0.35">
      <c r="C100" s="17"/>
      <c r="D100" s="17"/>
      <c r="E100" s="18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3:14" s="19" customFormat="1" x14ac:dyDescent="0.35">
      <c r="C101" s="17"/>
      <c r="D101" s="17"/>
      <c r="E101" s="18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3:14" s="19" customFormat="1" x14ac:dyDescent="0.35">
      <c r="C102" s="17"/>
      <c r="D102" s="17"/>
      <c r="E102" s="18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3:14" s="19" customFormat="1" x14ac:dyDescent="0.35">
      <c r="C103" s="17"/>
      <c r="D103" s="17"/>
      <c r="E103" s="18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3:14" s="19" customFormat="1" x14ac:dyDescent="0.35">
      <c r="C104" s="17"/>
      <c r="D104" s="17"/>
      <c r="E104" s="18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3:14" s="19" customFormat="1" x14ac:dyDescent="0.35">
      <c r="C105" s="17"/>
      <c r="D105" s="17"/>
      <c r="E105" s="18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3:14" s="19" customFormat="1" x14ac:dyDescent="0.35">
      <c r="C106" s="17"/>
      <c r="D106" s="17"/>
      <c r="E106" s="18"/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3:14" s="19" customFormat="1" x14ac:dyDescent="0.35">
      <c r="C107" s="17"/>
      <c r="D107" s="17"/>
      <c r="E107" s="18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3:14" s="19" customFormat="1" x14ac:dyDescent="0.35">
      <c r="C108" s="17"/>
      <c r="D108" s="17"/>
      <c r="E108" s="18"/>
      <c r="F108" s="17"/>
      <c r="G108" s="17"/>
      <c r="H108" s="17"/>
      <c r="I108" s="17"/>
      <c r="J108" s="17"/>
      <c r="K108" s="17"/>
      <c r="L108" s="17"/>
      <c r="M108" s="17"/>
      <c r="N108" s="17"/>
    </row>
    <row r="109" spans="3:14" s="19" customFormat="1" x14ac:dyDescent="0.35">
      <c r="C109" s="17"/>
      <c r="D109" s="17"/>
      <c r="E109" s="18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3:14" s="19" customFormat="1" x14ac:dyDescent="0.35">
      <c r="C110" s="17"/>
      <c r="D110" s="17"/>
      <c r="E110" s="18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3:14" s="19" customFormat="1" x14ac:dyDescent="0.35">
      <c r="C111" s="17"/>
      <c r="D111" s="17"/>
      <c r="E111" s="18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3:14" s="19" customFormat="1" x14ac:dyDescent="0.35">
      <c r="C112" s="17"/>
      <c r="D112" s="17"/>
      <c r="E112" s="18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3:14" s="19" customFormat="1" x14ac:dyDescent="0.35">
      <c r="C113" s="17"/>
      <c r="D113" s="17"/>
      <c r="E113" s="18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3:14" s="19" customFormat="1" x14ac:dyDescent="0.35">
      <c r="C114" s="17"/>
      <c r="D114" s="17"/>
      <c r="E114" s="18"/>
      <c r="F114" s="17"/>
      <c r="G114" s="17"/>
      <c r="H114" s="17"/>
      <c r="I114" s="17"/>
      <c r="J114" s="17"/>
      <c r="K114" s="17"/>
      <c r="L114" s="17"/>
      <c r="M114" s="17"/>
      <c r="N114" s="17"/>
    </row>
    <row r="115" spans="3:14" s="19" customFormat="1" x14ac:dyDescent="0.35">
      <c r="C115" s="17"/>
      <c r="D115" s="17"/>
      <c r="E115" s="18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3:14" s="19" customFormat="1" x14ac:dyDescent="0.35">
      <c r="C116" s="17"/>
      <c r="D116" s="17"/>
      <c r="E116" s="18"/>
      <c r="F116" s="17"/>
      <c r="G116" s="17"/>
      <c r="H116" s="17"/>
      <c r="I116" s="17"/>
      <c r="J116" s="17"/>
      <c r="K116" s="17"/>
      <c r="L116" s="17"/>
      <c r="M116" s="17"/>
      <c r="N116" s="17"/>
    </row>
    <row r="117" spans="3:14" s="19" customFormat="1" x14ac:dyDescent="0.35">
      <c r="C117" s="17"/>
      <c r="D117" s="17"/>
      <c r="E117" s="18"/>
      <c r="F117" s="17"/>
      <c r="G117" s="17"/>
      <c r="H117" s="17"/>
      <c r="I117" s="17"/>
      <c r="J117" s="17"/>
      <c r="K117" s="17"/>
      <c r="L117" s="17"/>
      <c r="M117" s="17"/>
      <c r="N117" s="17"/>
    </row>
    <row r="118" spans="3:14" s="19" customFormat="1" x14ac:dyDescent="0.35">
      <c r="C118" s="17"/>
      <c r="D118" s="17"/>
      <c r="E118" s="18"/>
      <c r="F118" s="17"/>
      <c r="G118" s="17"/>
      <c r="H118" s="17"/>
      <c r="I118" s="17"/>
      <c r="J118" s="17"/>
      <c r="K118" s="17"/>
      <c r="L118" s="17"/>
      <c r="M118" s="17"/>
      <c r="N118" s="17"/>
    </row>
    <row r="119" spans="3:14" s="19" customFormat="1" x14ac:dyDescent="0.35">
      <c r="C119" s="17"/>
      <c r="D119" s="17"/>
      <c r="E119" s="18"/>
      <c r="F119" s="17"/>
      <c r="G119" s="17"/>
      <c r="H119" s="17"/>
      <c r="I119" s="17"/>
      <c r="J119" s="17"/>
      <c r="K119" s="17"/>
      <c r="L119" s="17"/>
      <c r="M119" s="17"/>
      <c r="N119" s="17"/>
    </row>
    <row r="120" spans="3:14" s="19" customFormat="1" x14ac:dyDescent="0.35">
      <c r="C120" s="17"/>
      <c r="D120" s="17"/>
      <c r="E120" s="18"/>
      <c r="F120" s="17"/>
      <c r="G120" s="17"/>
      <c r="H120" s="17"/>
      <c r="I120" s="17"/>
      <c r="J120" s="17"/>
      <c r="K120" s="17"/>
      <c r="L120" s="17"/>
      <c r="M120" s="17"/>
      <c r="N120" s="17"/>
    </row>
    <row r="121" spans="3:14" s="19" customFormat="1" x14ac:dyDescent="0.35">
      <c r="C121" s="17"/>
      <c r="D121" s="17"/>
      <c r="E121" s="18"/>
      <c r="F121" s="17"/>
      <c r="G121" s="17"/>
      <c r="H121" s="17"/>
      <c r="I121" s="17"/>
      <c r="J121" s="17"/>
      <c r="K121" s="17"/>
      <c r="L121" s="17"/>
      <c r="M121" s="17"/>
      <c r="N121" s="17"/>
    </row>
    <row r="122" spans="3:14" s="19" customFormat="1" x14ac:dyDescent="0.35">
      <c r="C122" s="17"/>
      <c r="D122" s="17"/>
      <c r="E122" s="18"/>
      <c r="F122" s="17"/>
      <c r="G122" s="17"/>
      <c r="H122" s="17"/>
      <c r="I122" s="17"/>
      <c r="J122" s="17"/>
      <c r="K122" s="17"/>
      <c r="L122" s="17"/>
      <c r="M122" s="17"/>
      <c r="N122" s="17"/>
    </row>
    <row r="123" spans="3:14" s="19" customFormat="1" x14ac:dyDescent="0.35">
      <c r="C123" s="17"/>
      <c r="D123" s="17"/>
      <c r="E123" s="18"/>
      <c r="F123" s="17"/>
      <c r="G123" s="17"/>
      <c r="H123" s="17"/>
      <c r="I123" s="17"/>
      <c r="J123" s="17"/>
      <c r="K123" s="17"/>
      <c r="L123" s="17"/>
      <c r="M123" s="17"/>
      <c r="N123" s="17"/>
    </row>
    <row r="124" spans="3:14" s="19" customFormat="1" x14ac:dyDescent="0.35">
      <c r="C124" s="17"/>
      <c r="D124" s="17"/>
      <c r="E124" s="18"/>
      <c r="F124" s="17"/>
      <c r="G124" s="17"/>
      <c r="H124" s="17"/>
      <c r="I124" s="17"/>
      <c r="J124" s="17"/>
      <c r="K124" s="17"/>
      <c r="L124" s="17"/>
      <c r="M124" s="17"/>
      <c r="N124" s="17"/>
    </row>
    <row r="125" spans="3:14" s="19" customFormat="1" x14ac:dyDescent="0.35">
      <c r="C125" s="17"/>
      <c r="D125" s="17"/>
      <c r="E125" s="18"/>
      <c r="F125" s="17"/>
      <c r="G125" s="17"/>
      <c r="H125" s="17"/>
      <c r="I125" s="17"/>
      <c r="J125" s="17"/>
      <c r="K125" s="17"/>
      <c r="L125" s="17"/>
      <c r="M125" s="17"/>
      <c r="N125" s="17"/>
    </row>
    <row r="126" spans="3:14" s="19" customFormat="1" x14ac:dyDescent="0.35">
      <c r="C126" s="17"/>
      <c r="D126" s="17"/>
      <c r="E126" s="18"/>
      <c r="F126" s="17"/>
      <c r="G126" s="17"/>
      <c r="H126" s="17"/>
      <c r="I126" s="17"/>
      <c r="J126" s="17"/>
      <c r="K126" s="17"/>
      <c r="L126" s="17"/>
      <c r="M126" s="17"/>
      <c r="N126" s="17"/>
    </row>
    <row r="127" spans="3:14" s="19" customFormat="1" x14ac:dyDescent="0.35">
      <c r="C127" s="17"/>
      <c r="D127" s="17"/>
      <c r="E127" s="18"/>
      <c r="F127" s="17"/>
      <c r="G127" s="17"/>
      <c r="H127" s="17"/>
      <c r="I127" s="17"/>
      <c r="J127" s="17"/>
      <c r="K127" s="17"/>
      <c r="L127" s="17"/>
      <c r="M127" s="17"/>
      <c r="N127" s="17"/>
    </row>
    <row r="128" spans="3:14" s="19" customFormat="1" x14ac:dyDescent="0.35">
      <c r="C128" s="17"/>
      <c r="D128" s="17"/>
      <c r="E128" s="18"/>
      <c r="F128" s="17"/>
      <c r="G128" s="17"/>
      <c r="H128" s="17"/>
      <c r="I128" s="17"/>
      <c r="J128" s="17"/>
      <c r="K128" s="17"/>
      <c r="L128" s="17"/>
      <c r="M128" s="17"/>
      <c r="N128" s="17"/>
    </row>
    <row r="129" spans="3:14" s="19" customFormat="1" x14ac:dyDescent="0.35">
      <c r="C129" s="17"/>
      <c r="D129" s="17"/>
      <c r="E129" s="18"/>
      <c r="F129" s="17"/>
      <c r="G129" s="17"/>
      <c r="H129" s="17"/>
      <c r="I129" s="17"/>
      <c r="J129" s="17"/>
      <c r="K129" s="17"/>
      <c r="L129" s="17"/>
      <c r="M129" s="17"/>
      <c r="N129" s="17"/>
    </row>
    <row r="130" spans="3:14" s="19" customFormat="1" x14ac:dyDescent="0.35">
      <c r="C130" s="17"/>
      <c r="D130" s="17"/>
      <c r="E130" s="18"/>
      <c r="F130" s="17"/>
      <c r="G130" s="17"/>
      <c r="H130" s="17"/>
      <c r="I130" s="17"/>
      <c r="J130" s="17"/>
      <c r="K130" s="17"/>
      <c r="L130" s="17"/>
      <c r="M130" s="17"/>
      <c r="N130" s="17"/>
    </row>
    <row r="131" spans="3:14" s="19" customFormat="1" x14ac:dyDescent="0.35">
      <c r="C131" s="17"/>
      <c r="D131" s="17"/>
      <c r="E131" s="18"/>
      <c r="F131" s="17"/>
      <c r="G131" s="17"/>
      <c r="H131" s="17"/>
      <c r="I131" s="17"/>
      <c r="J131" s="17"/>
      <c r="K131" s="17"/>
      <c r="L131" s="17"/>
      <c r="M131" s="17"/>
      <c r="N131" s="17"/>
    </row>
    <row r="132" spans="3:14" s="19" customFormat="1" x14ac:dyDescent="0.35">
      <c r="C132" s="17"/>
      <c r="D132" s="17"/>
      <c r="E132" s="18"/>
      <c r="F132" s="17"/>
      <c r="G132" s="17"/>
      <c r="H132" s="17"/>
      <c r="I132" s="17"/>
      <c r="J132" s="17"/>
      <c r="K132" s="17"/>
      <c r="L132" s="17"/>
      <c r="M132" s="17"/>
      <c r="N132" s="17"/>
    </row>
    <row r="133" spans="3:14" s="19" customFormat="1" x14ac:dyDescent="0.35">
      <c r="C133" s="17"/>
      <c r="D133" s="17"/>
      <c r="E133" s="18"/>
      <c r="F133" s="17"/>
      <c r="G133" s="17"/>
      <c r="H133" s="17"/>
      <c r="I133" s="17"/>
      <c r="J133" s="17"/>
      <c r="K133" s="17"/>
      <c r="L133" s="17"/>
      <c r="M133" s="17"/>
      <c r="N133" s="17"/>
    </row>
    <row r="134" spans="3:14" s="19" customFormat="1" x14ac:dyDescent="0.35">
      <c r="C134" s="17"/>
      <c r="D134" s="17"/>
      <c r="E134" s="18"/>
      <c r="F134" s="17"/>
      <c r="G134" s="17"/>
      <c r="H134" s="17"/>
      <c r="I134" s="17"/>
      <c r="J134" s="17"/>
      <c r="K134" s="17"/>
      <c r="L134" s="17"/>
      <c r="M134" s="17"/>
      <c r="N134" s="17"/>
    </row>
  </sheetData>
  <sheetProtection algorithmName="SHA-512" hashValue="RapB6S1mHl/HXtrFO0lFbRWShvIvDmxLQLr6AmKAE56pfUcZGcyXTbp4TN7rcWRBcQaIJwsXNPu4Gq9zk/A/tA==" saltValue="dKvE1tQMjvQndFr9Hwhwcw==" spinCount="100000" sheet="1" objects="1" scenarios="1"/>
  <sortState xmlns:xlrd2="http://schemas.microsoft.com/office/spreadsheetml/2017/richdata2" ref="C30:H55">
    <sortCondition ref="C30:C55"/>
  </sortState>
  <mergeCells count="1">
    <mergeCell ref="F4:H4"/>
  </mergeCells>
  <dataValidations disablePrompts="1" count="1">
    <dataValidation allowBlank="1" showInputMessage="1" showErrorMessage="1" prompt="Este decreto crea el estatuto tributario actual.  Art. 70 ET habla de reajuste fiscal_x000a_" sqref="H24" xr:uid="{72038823-D26D-47DA-9C49-1657060757E9}"/>
  </dataValidations>
  <hyperlinks>
    <hyperlink ref="J6" r:id="rId1" xr:uid="{F6521385-89EF-408D-810D-AF1367678E01}"/>
  </hyperlinks>
  <pageMargins left="0.31496062992125984" right="0.51181102362204722" top="0.15748031496062992" bottom="0.35433070866141736" header="0.31496062992125984" footer="0.31496062992125984"/>
  <pageSetup scale="85" orientation="portrait" horizontalDpi="0" verticalDpi="0" r:id="rId2"/>
  <ignoredErrors>
    <ignoredError sqref="G53 G40:G52 G39 F56:G56 G54:G55" evalError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Reajuste fiscal</vt:lpstr>
      <vt:lpstr>'Reajuste fiscal'!Área_de_impresión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Dussan</dc:creator>
  <cp:lastModifiedBy>William Dussan</cp:lastModifiedBy>
  <cp:lastPrinted>2022-10-11T23:43:21Z</cp:lastPrinted>
  <dcterms:created xsi:type="dcterms:W3CDTF">2022-08-17T20:47:07Z</dcterms:created>
  <dcterms:modified xsi:type="dcterms:W3CDTF">2024-01-02T19:52:41Z</dcterms:modified>
</cp:coreProperties>
</file>