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William Dussan\Desktop\"/>
    </mc:Choice>
  </mc:AlternateContent>
  <xr:revisionPtr revIDLastSave="0" documentId="8_{4328B155-6286-4C6F-936A-514E1AF3039E}" xr6:coauthVersionLast="47" xr6:coauthVersionMax="47" xr10:uidLastSave="{00000000-0000-0000-0000-000000000000}"/>
  <workbookProtection workbookAlgorithmName="SHA-512" workbookHashValue="SwrqEhzN/2TK9ekXEb4iMguZu4W6IKthc+tZgIbHKGHarFcsqw8NRGDUNZ+CF943ZO5f9y9r+X6+RiiOMaAt/w==" workbookSaltValue="PU66m4cQUCFNpWiUrNZ59g==" workbookSpinCount="100000" lockStructure="1"/>
  <bookViews>
    <workbookView xWindow="-110" yWindow="-110" windowWidth="19420" windowHeight="10420" tabRatio="922" xr2:uid="{00000000-000D-0000-FFFF-FFFF00000000}"/>
  </bookViews>
  <sheets>
    <sheet name="MENU" sheetId="2" r:id="rId1"/>
    <sheet name="Renta GC" sheetId="1" r:id="rId2"/>
    <sheet name="Renta PJ" sheetId="3" r:id="rId3"/>
    <sheet name="Renta PN" sheetId="4" r:id="rId4"/>
    <sheet name="SIMPLE Anual" sheetId="15" r:id="rId5"/>
    <sheet name="Activos Exterior" sheetId="5" r:id="rId6"/>
    <sheet name="Retefuente" sheetId="10" r:id="rId7"/>
    <sheet name="Precios de T" sheetId="6" r:id="rId8"/>
    <sheet name="IVA Bimestral" sheetId="7" r:id="rId9"/>
    <sheet name="IVA Cuatrimestral" sheetId="8" r:id="rId10"/>
    <sheet name="IVA anual Simple" sheetId="16" r:id="rId11"/>
    <sheet name="Anticipo Simple" sheetId="17" r:id="rId12"/>
    <sheet name="INC Bimestral" sheetId="9" r:id="rId13"/>
    <sheet name="I Gasolina y ACPM" sheetId="11" r:id="rId14"/>
    <sheet name="I Nal Carbono" sheetId="12" r:id="rId15"/>
    <sheet name="GMF" sheetId="13" r:id="rId16"/>
    <sheet name="Normalizacion" sheetId="18" r:id="rId17"/>
    <sheet name="Exógena Nal" sheetId="19" r:id="rId18"/>
    <sheet name="Cert" sheetId="14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" i="19" l="1"/>
  <c r="E36" i="19"/>
  <c r="E31" i="19"/>
  <c r="E26" i="19"/>
  <c r="E24" i="19"/>
  <c r="E25" i="19" s="1"/>
  <c r="E27" i="19" s="1"/>
  <c r="E28" i="19" s="1"/>
  <c r="E29" i="19" s="1"/>
  <c r="E30" i="19" s="1"/>
  <c r="E23" i="19"/>
  <c r="E9" i="19"/>
  <c r="E10" i="19" s="1"/>
  <c r="E11" i="19" s="1"/>
  <c r="E12" i="19" s="1"/>
  <c r="D9" i="19"/>
  <c r="D10" i="19" s="1"/>
  <c r="D11" i="19" s="1"/>
  <c r="D12" i="19" s="1"/>
  <c r="D13" i="19" s="1"/>
  <c r="D14" i="19" s="1"/>
  <c r="D15" i="19" s="1"/>
  <c r="D16" i="19" s="1"/>
  <c r="D17" i="19" s="1"/>
  <c r="B2" i="19"/>
  <c r="G15" i="10"/>
  <c r="G14" i="10"/>
  <c r="G11" i="10"/>
  <c r="E18" i="8"/>
  <c r="E19" i="18"/>
  <c r="E16" i="18"/>
  <c r="E17" i="18" s="1"/>
  <c r="E18" i="18" s="1"/>
  <c r="B2" i="18"/>
  <c r="H14" i="17"/>
  <c r="H11" i="17"/>
  <c r="H12" i="17" s="1"/>
  <c r="H13" i="17" s="1"/>
  <c r="H15" i="17" s="1"/>
  <c r="H16" i="17" s="1"/>
  <c r="H17" i="17" s="1"/>
  <c r="H18" i="17" s="1"/>
  <c r="E10" i="17"/>
  <c r="E11" i="17" s="1"/>
  <c r="E12" i="17" s="1"/>
  <c r="E13" i="17" s="1"/>
  <c r="E14" i="17" s="1"/>
  <c r="E15" i="17" s="1"/>
  <c r="E16" i="17" s="1"/>
  <c r="E17" i="17" s="1"/>
  <c r="E18" i="17" s="1"/>
  <c r="H25" i="17"/>
  <c r="H26" i="17" s="1"/>
  <c r="H27" i="17" s="1"/>
  <c r="H28" i="17" s="1"/>
  <c r="H29" i="17" s="1"/>
  <c r="H30" i="17" s="1"/>
  <c r="H31" i="17" s="1"/>
  <c r="H32" i="17" s="1"/>
  <c r="G25" i="17"/>
  <c r="G26" i="17" s="1"/>
  <c r="G27" i="17" s="1"/>
  <c r="G28" i="17" s="1"/>
  <c r="G29" i="17" s="1"/>
  <c r="G30" i="17" s="1"/>
  <c r="G31" i="17" s="1"/>
  <c r="G32" i="17" s="1"/>
  <c r="E25" i="17"/>
  <c r="E26" i="17" s="1"/>
  <c r="E27" i="17" s="1"/>
  <c r="E28" i="17" s="1"/>
  <c r="E29" i="17" s="1"/>
  <c r="E30" i="17" s="1"/>
  <c r="E31" i="17" s="1"/>
  <c r="E32" i="17" s="1"/>
  <c r="K24" i="17"/>
  <c r="K25" i="17" s="1"/>
  <c r="K26" i="17" s="1"/>
  <c r="K27" i="17" s="1"/>
  <c r="K28" i="17" s="1"/>
  <c r="K29" i="17" s="1"/>
  <c r="K30" i="17" s="1"/>
  <c r="K31" i="17" s="1"/>
  <c r="K32" i="17" s="1"/>
  <c r="J24" i="17"/>
  <c r="J25" i="17" s="1"/>
  <c r="J26" i="17" s="1"/>
  <c r="J27" i="17" s="1"/>
  <c r="J28" i="17" s="1"/>
  <c r="J29" i="17" s="1"/>
  <c r="J30" i="17" s="1"/>
  <c r="J31" i="17" s="1"/>
  <c r="J32" i="17" s="1"/>
  <c r="H24" i="17"/>
  <c r="G24" i="17"/>
  <c r="E24" i="17"/>
  <c r="D24" i="17"/>
  <c r="D25" i="17" s="1"/>
  <c r="D26" i="17" s="1"/>
  <c r="D27" i="17" s="1"/>
  <c r="D28" i="17" s="1"/>
  <c r="D29" i="17" s="1"/>
  <c r="D30" i="17" s="1"/>
  <c r="D31" i="17" s="1"/>
  <c r="D32" i="17" s="1"/>
  <c r="D12" i="17"/>
  <c r="D13" i="17" s="1"/>
  <c r="D14" i="17" s="1"/>
  <c r="D15" i="17" s="1"/>
  <c r="D16" i="17" s="1"/>
  <c r="D17" i="17" s="1"/>
  <c r="D18" i="17" s="1"/>
  <c r="D11" i="17"/>
  <c r="K10" i="17"/>
  <c r="K11" i="17" s="1"/>
  <c r="K12" i="17" s="1"/>
  <c r="K13" i="17" s="1"/>
  <c r="K14" i="17" s="1"/>
  <c r="K15" i="17" s="1"/>
  <c r="K16" i="17" s="1"/>
  <c r="K17" i="17" s="1"/>
  <c r="K18" i="17" s="1"/>
  <c r="J10" i="17"/>
  <c r="J11" i="17" s="1"/>
  <c r="J12" i="17" s="1"/>
  <c r="J13" i="17" s="1"/>
  <c r="J14" i="17" s="1"/>
  <c r="J15" i="17" s="1"/>
  <c r="J16" i="17" s="1"/>
  <c r="J17" i="17" s="1"/>
  <c r="J18" i="17" s="1"/>
  <c r="H10" i="17"/>
  <c r="G10" i="17"/>
  <c r="G11" i="17" s="1"/>
  <c r="G12" i="17" s="1"/>
  <c r="G13" i="17" s="1"/>
  <c r="G14" i="17" s="1"/>
  <c r="G15" i="17" s="1"/>
  <c r="G16" i="17" s="1"/>
  <c r="G17" i="17" s="1"/>
  <c r="G18" i="17" s="1"/>
  <c r="D10" i="17"/>
  <c r="B2" i="17"/>
  <c r="E9" i="16"/>
  <c r="E10" i="16" s="1"/>
  <c r="E11" i="16" s="1"/>
  <c r="E12" i="16" s="1"/>
  <c r="B2" i="16"/>
  <c r="E14" i="15"/>
  <c r="E11" i="15"/>
  <c r="E12" i="15" s="1"/>
  <c r="E13" i="15" s="1"/>
  <c r="D12" i="15"/>
  <c r="D13" i="15" s="1"/>
  <c r="D14" i="15" s="1"/>
  <c r="D15" i="15" s="1"/>
  <c r="D16" i="15" s="1"/>
  <c r="D17" i="15" s="1"/>
  <c r="D18" i="15" s="1"/>
  <c r="D11" i="15"/>
  <c r="E10" i="15"/>
  <c r="D10" i="15"/>
  <c r="B2" i="15"/>
  <c r="B2" i="14"/>
  <c r="G60" i="13"/>
  <c r="G52" i="13"/>
  <c r="G51" i="13"/>
  <c r="G48" i="13"/>
  <c r="G39" i="13"/>
  <c r="G33" i="13"/>
  <c r="G32" i="13"/>
  <c r="G31" i="13"/>
  <c r="G28" i="13"/>
  <c r="G18" i="13"/>
  <c r="G11" i="13"/>
  <c r="G12" i="13"/>
  <c r="G13" i="13"/>
  <c r="G14" i="13"/>
  <c r="G15" i="13"/>
  <c r="G16" i="13"/>
  <c r="G17" i="13"/>
  <c r="G19" i="13"/>
  <c r="G20" i="13"/>
  <c r="G21" i="13"/>
  <c r="G22" i="13"/>
  <c r="G23" i="13"/>
  <c r="G24" i="13"/>
  <c r="G25" i="13"/>
  <c r="G26" i="13"/>
  <c r="G27" i="13"/>
  <c r="G29" i="13"/>
  <c r="G30" i="13"/>
  <c r="G34" i="13"/>
  <c r="G35" i="13"/>
  <c r="G36" i="13"/>
  <c r="G37" i="13"/>
  <c r="G38" i="13"/>
  <c r="G40" i="13"/>
  <c r="G41" i="13"/>
  <c r="G42" i="13"/>
  <c r="G43" i="13"/>
  <c r="G44" i="13"/>
  <c r="G45" i="13"/>
  <c r="G46" i="13"/>
  <c r="G47" i="13"/>
  <c r="G49" i="13"/>
  <c r="G50" i="13"/>
  <c r="G53" i="13"/>
  <c r="G54" i="13"/>
  <c r="G55" i="13"/>
  <c r="G56" i="13"/>
  <c r="G57" i="13"/>
  <c r="G58" i="13"/>
  <c r="G59" i="13"/>
  <c r="G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10" i="13"/>
  <c r="B2" i="13"/>
  <c r="B2" i="12"/>
  <c r="B2" i="11"/>
  <c r="J24" i="10"/>
  <c r="J25" i="10" s="1"/>
  <c r="J26" i="10" s="1"/>
  <c r="G24" i="10"/>
  <c r="G25" i="10" s="1"/>
  <c r="G26" i="10" s="1"/>
  <c r="G27" i="10" s="1"/>
  <c r="G28" i="10" s="1"/>
  <c r="G29" i="10" s="1"/>
  <c r="J10" i="10"/>
  <c r="J11" i="10" s="1"/>
  <c r="J12" i="10" s="1"/>
  <c r="J13" i="10" s="1"/>
  <c r="J14" i="10" s="1"/>
  <c r="J15" i="10" s="1"/>
  <c r="H13" i="10"/>
  <c r="D25" i="10"/>
  <c r="D26" i="10" s="1"/>
  <c r="D27" i="10" s="1"/>
  <c r="D28" i="10" s="1"/>
  <c r="D29" i="10" s="1"/>
  <c r="D30" i="10" s="1"/>
  <c r="D31" i="10" s="1"/>
  <c r="D32" i="10" s="1"/>
  <c r="I24" i="10"/>
  <c r="I25" i="10" s="1"/>
  <c r="I26" i="10" s="1"/>
  <c r="I27" i="10" s="1"/>
  <c r="I28" i="10" s="1"/>
  <c r="H24" i="10"/>
  <c r="H25" i="10" s="1"/>
  <c r="H26" i="10" s="1"/>
  <c r="F24" i="10"/>
  <c r="F25" i="10" s="1"/>
  <c r="F26" i="10" s="1"/>
  <c r="E24" i="10"/>
  <c r="E25" i="10" s="1"/>
  <c r="E26" i="10" s="1"/>
  <c r="E27" i="10" s="1"/>
  <c r="D24" i="10"/>
  <c r="I10" i="10"/>
  <c r="I11" i="10" s="1"/>
  <c r="I12" i="10" s="1"/>
  <c r="I13" i="10" s="1"/>
  <c r="H10" i="10"/>
  <c r="H11" i="10" s="1"/>
  <c r="H12" i="10" s="1"/>
  <c r="G10" i="10"/>
  <c r="G12" i="10" s="1"/>
  <c r="G13" i="10" s="1"/>
  <c r="F10" i="10"/>
  <c r="F11" i="10" s="1"/>
  <c r="F12" i="10" s="1"/>
  <c r="F13" i="10" s="1"/>
  <c r="E10" i="10"/>
  <c r="E11" i="10" s="1"/>
  <c r="E12" i="10" s="1"/>
  <c r="E13" i="10" s="1"/>
  <c r="D10" i="10"/>
  <c r="D11" i="10" s="1"/>
  <c r="D12" i="10" s="1"/>
  <c r="D13" i="10" s="1"/>
  <c r="D14" i="10" s="1"/>
  <c r="D15" i="10" s="1"/>
  <c r="D16" i="10" s="1"/>
  <c r="D17" i="10" s="1"/>
  <c r="D18" i="10" s="1"/>
  <c r="B2" i="10"/>
  <c r="K24" i="9"/>
  <c r="K25" i="9" s="1"/>
  <c r="K26" i="9" s="1"/>
  <c r="K27" i="9" s="1"/>
  <c r="K28" i="9" s="1"/>
  <c r="K29" i="9" s="1"/>
  <c r="K30" i="9" s="1"/>
  <c r="K31" i="9" s="1"/>
  <c r="K32" i="9" s="1"/>
  <c r="J24" i="9"/>
  <c r="J25" i="9" s="1"/>
  <c r="J26" i="9" s="1"/>
  <c r="J27" i="9" s="1"/>
  <c r="J28" i="9" s="1"/>
  <c r="J29" i="9" s="1"/>
  <c r="J30" i="9" s="1"/>
  <c r="J31" i="9" s="1"/>
  <c r="J32" i="9" s="1"/>
  <c r="H24" i="9"/>
  <c r="H25" i="9" s="1"/>
  <c r="H26" i="9" s="1"/>
  <c r="H27" i="9" s="1"/>
  <c r="H28" i="9" s="1"/>
  <c r="H29" i="9" s="1"/>
  <c r="H30" i="9" s="1"/>
  <c r="H31" i="9" s="1"/>
  <c r="H32" i="9" s="1"/>
  <c r="G24" i="9"/>
  <c r="G25" i="9" s="1"/>
  <c r="G26" i="9" s="1"/>
  <c r="G27" i="9" s="1"/>
  <c r="G28" i="9" s="1"/>
  <c r="G29" i="9" s="1"/>
  <c r="G30" i="9" s="1"/>
  <c r="G31" i="9" s="1"/>
  <c r="G32" i="9" s="1"/>
  <c r="E24" i="9"/>
  <c r="E25" i="9" s="1"/>
  <c r="E26" i="9" s="1"/>
  <c r="E27" i="9" s="1"/>
  <c r="E28" i="9" s="1"/>
  <c r="E29" i="9" s="1"/>
  <c r="E30" i="9" s="1"/>
  <c r="E31" i="9" s="1"/>
  <c r="E32" i="9" s="1"/>
  <c r="D24" i="9"/>
  <c r="D25" i="9" s="1"/>
  <c r="D26" i="9" s="1"/>
  <c r="D27" i="9" s="1"/>
  <c r="D28" i="9" s="1"/>
  <c r="D29" i="9" s="1"/>
  <c r="D30" i="9" s="1"/>
  <c r="D31" i="9" s="1"/>
  <c r="D32" i="9" s="1"/>
  <c r="H11" i="9"/>
  <c r="H12" i="9" s="1"/>
  <c r="H13" i="9" s="1"/>
  <c r="H14" i="9" s="1"/>
  <c r="H15" i="9" s="1"/>
  <c r="H16" i="9" s="1"/>
  <c r="H17" i="9" s="1"/>
  <c r="H18" i="9" s="1"/>
  <c r="D11" i="9"/>
  <c r="D12" i="9" s="1"/>
  <c r="D13" i="9" s="1"/>
  <c r="D14" i="9" s="1"/>
  <c r="D15" i="9" s="1"/>
  <c r="D16" i="9" s="1"/>
  <c r="D17" i="9" s="1"/>
  <c r="D18" i="9" s="1"/>
  <c r="K10" i="9"/>
  <c r="K11" i="9" s="1"/>
  <c r="K12" i="9" s="1"/>
  <c r="K13" i="9" s="1"/>
  <c r="K14" i="9" s="1"/>
  <c r="K15" i="9" s="1"/>
  <c r="K16" i="9" s="1"/>
  <c r="K17" i="9" s="1"/>
  <c r="K18" i="9" s="1"/>
  <c r="J10" i="9"/>
  <c r="J11" i="9" s="1"/>
  <c r="J12" i="9" s="1"/>
  <c r="J13" i="9" s="1"/>
  <c r="J14" i="9" s="1"/>
  <c r="J15" i="9" s="1"/>
  <c r="J16" i="9" s="1"/>
  <c r="J17" i="9" s="1"/>
  <c r="J18" i="9" s="1"/>
  <c r="H10" i="9"/>
  <c r="G10" i="9"/>
  <c r="G11" i="9" s="1"/>
  <c r="G12" i="9" s="1"/>
  <c r="G13" i="9" s="1"/>
  <c r="G14" i="9" s="1"/>
  <c r="G15" i="9" s="1"/>
  <c r="G16" i="9" s="1"/>
  <c r="G17" i="9" s="1"/>
  <c r="G18" i="9" s="1"/>
  <c r="E10" i="9"/>
  <c r="E11" i="9" s="1"/>
  <c r="E12" i="9" s="1"/>
  <c r="E13" i="9" s="1"/>
  <c r="E14" i="9" s="1"/>
  <c r="E15" i="9" s="1"/>
  <c r="E16" i="9" s="1"/>
  <c r="E17" i="9" s="1"/>
  <c r="E18" i="9" s="1"/>
  <c r="D10" i="9"/>
  <c r="B2" i="9"/>
  <c r="K10" i="8"/>
  <c r="K11" i="8" s="1"/>
  <c r="K12" i="8" s="1"/>
  <c r="K13" i="8" s="1"/>
  <c r="K14" i="8" s="1"/>
  <c r="K15" i="8" s="1"/>
  <c r="K16" i="8" s="1"/>
  <c r="K17" i="8" s="1"/>
  <c r="K18" i="8" s="1"/>
  <c r="H10" i="8"/>
  <c r="H11" i="8" s="1"/>
  <c r="H12" i="8" s="1"/>
  <c r="H13" i="8" s="1"/>
  <c r="H14" i="8" s="1"/>
  <c r="H15" i="8" s="1"/>
  <c r="H16" i="8" s="1"/>
  <c r="H17" i="8" s="1"/>
  <c r="H18" i="8" s="1"/>
  <c r="J11" i="8"/>
  <c r="J12" i="8" s="1"/>
  <c r="J13" i="8" s="1"/>
  <c r="J14" i="8" s="1"/>
  <c r="J15" i="8" s="1"/>
  <c r="J16" i="8" s="1"/>
  <c r="J17" i="8" s="1"/>
  <c r="J18" i="8" s="1"/>
  <c r="J10" i="8"/>
  <c r="G10" i="8"/>
  <c r="G11" i="8" s="1"/>
  <c r="G12" i="8" s="1"/>
  <c r="G13" i="8" s="1"/>
  <c r="G14" i="8" s="1"/>
  <c r="G15" i="8" s="1"/>
  <c r="G16" i="8" s="1"/>
  <c r="G17" i="8" s="1"/>
  <c r="G18" i="8" s="1"/>
  <c r="E10" i="8"/>
  <c r="E11" i="8" s="1"/>
  <c r="E12" i="8" s="1"/>
  <c r="E13" i="8" s="1"/>
  <c r="E14" i="8" s="1"/>
  <c r="E15" i="8" s="1"/>
  <c r="E16" i="8" s="1"/>
  <c r="E17" i="8" s="1"/>
  <c r="D10" i="8"/>
  <c r="D11" i="8" s="1"/>
  <c r="D12" i="8" s="1"/>
  <c r="D13" i="8" s="1"/>
  <c r="D14" i="8" s="1"/>
  <c r="D15" i="8" s="1"/>
  <c r="D16" i="8" s="1"/>
  <c r="D17" i="8" s="1"/>
  <c r="D18" i="8" s="1"/>
  <c r="B2" i="8"/>
  <c r="E32" i="19" l="1"/>
  <c r="E33" i="19" s="1"/>
  <c r="E34" i="19" s="1"/>
  <c r="E35" i="19" s="1"/>
  <c r="E37" i="19" s="1"/>
  <c r="E38" i="19" s="1"/>
  <c r="E39" i="19" s="1"/>
  <c r="E41" i="19" s="1"/>
  <c r="E13" i="19"/>
  <c r="E14" i="19" s="1"/>
  <c r="E15" i="19" s="1"/>
  <c r="E16" i="19" s="1"/>
  <c r="E17" i="19" s="1"/>
  <c r="G16" i="10"/>
  <c r="G17" i="10" s="1"/>
  <c r="G18" i="10" s="1"/>
  <c r="E15" i="15"/>
  <c r="E16" i="15" s="1"/>
  <c r="E17" i="15" s="1"/>
  <c r="E18" i="15" s="1"/>
  <c r="J27" i="10"/>
  <c r="J28" i="10" s="1"/>
  <c r="J29" i="10" s="1"/>
  <c r="J30" i="10" s="1"/>
  <c r="I29" i="10"/>
  <c r="I30" i="10" s="1"/>
  <c r="I31" i="10" s="1"/>
  <c r="I32" i="10" s="1"/>
  <c r="H27" i="10"/>
  <c r="H28" i="10" s="1"/>
  <c r="H29" i="10" s="1"/>
  <c r="G30" i="10"/>
  <c r="G31" i="10" s="1"/>
  <c r="G32" i="10" s="1"/>
  <c r="F27" i="10"/>
  <c r="F28" i="10" s="1"/>
  <c r="F29" i="10" s="1"/>
  <c r="F30" i="10" s="1"/>
  <c r="E28" i="10"/>
  <c r="E29" i="10" s="1"/>
  <c r="E30" i="10" s="1"/>
  <c r="J16" i="10"/>
  <c r="I14" i="10"/>
  <c r="I15" i="10" s="1"/>
  <c r="I16" i="10" s="1"/>
  <c r="I17" i="10" s="1"/>
  <c r="I18" i="10" s="1"/>
  <c r="H14" i="10"/>
  <c r="H15" i="10" s="1"/>
  <c r="H16" i="10" s="1"/>
  <c r="H17" i="10" s="1"/>
  <c r="H18" i="10" s="1"/>
  <c r="F14" i="10"/>
  <c r="F15" i="10" s="1"/>
  <c r="F16" i="10" s="1"/>
  <c r="F17" i="10" s="1"/>
  <c r="F18" i="10" s="1"/>
  <c r="E14" i="10"/>
  <c r="E15" i="10" s="1"/>
  <c r="E16" i="10" s="1"/>
  <c r="E17" i="10" s="1"/>
  <c r="E18" i="10" s="1"/>
  <c r="K24" i="7"/>
  <c r="K25" i="7" s="1"/>
  <c r="K26" i="7" s="1"/>
  <c r="J18" i="10" l="1"/>
  <c r="J17" i="10"/>
  <c r="E32" i="10"/>
  <c r="E31" i="10"/>
  <c r="J31" i="10"/>
  <c r="J32" i="10" s="1"/>
  <c r="F31" i="10"/>
  <c r="F32" i="10" s="1"/>
  <c r="H31" i="10"/>
  <c r="H32" i="10" s="1"/>
  <c r="H30" i="10"/>
  <c r="K27" i="7"/>
  <c r="K28" i="7" s="1"/>
  <c r="K29" i="7" s="1"/>
  <c r="K30" i="7" s="1"/>
  <c r="J24" i="7"/>
  <c r="J25" i="7" s="1"/>
  <c r="J26" i="7" s="1"/>
  <c r="J27" i="7" s="1"/>
  <c r="J28" i="7" s="1"/>
  <c r="J29" i="7" s="1"/>
  <c r="J30" i="7" s="1"/>
  <c r="J31" i="7" s="1"/>
  <c r="J32" i="7" s="1"/>
  <c r="H24" i="7"/>
  <c r="H25" i="7" s="1"/>
  <c r="H26" i="7" s="1"/>
  <c r="H27" i="7" s="1"/>
  <c r="H28" i="7" s="1"/>
  <c r="H29" i="7" s="1"/>
  <c r="G24" i="7"/>
  <c r="G25" i="7" s="1"/>
  <c r="G26" i="7" s="1"/>
  <c r="G27" i="7" s="1"/>
  <c r="G28" i="7" s="1"/>
  <c r="G29" i="7" s="1"/>
  <c r="G30" i="7" s="1"/>
  <c r="G31" i="7" s="1"/>
  <c r="G32" i="7" s="1"/>
  <c r="E24" i="7"/>
  <c r="E25" i="7" s="1"/>
  <c r="E26" i="7" s="1"/>
  <c r="E27" i="7" s="1"/>
  <c r="E28" i="7" s="1"/>
  <c r="E29" i="7" s="1"/>
  <c r="E30" i="7" s="1"/>
  <c r="D24" i="7"/>
  <c r="D25" i="7" s="1"/>
  <c r="D26" i="7" s="1"/>
  <c r="D27" i="7" s="1"/>
  <c r="D28" i="7" s="1"/>
  <c r="D29" i="7" s="1"/>
  <c r="D30" i="7" s="1"/>
  <c r="D31" i="7" s="1"/>
  <c r="D32" i="7" s="1"/>
  <c r="K10" i="7"/>
  <c r="K11" i="7" s="1"/>
  <c r="K12" i="7" s="1"/>
  <c r="K13" i="7" s="1"/>
  <c r="K14" i="7" s="1"/>
  <c r="K15" i="7" s="1"/>
  <c r="K16" i="7" s="1"/>
  <c r="K17" i="7" s="1"/>
  <c r="K18" i="7" s="1"/>
  <c r="J10" i="7"/>
  <c r="J11" i="7" s="1"/>
  <c r="J12" i="7" s="1"/>
  <c r="J13" i="7" s="1"/>
  <c r="J14" i="7" s="1"/>
  <c r="J15" i="7" s="1"/>
  <c r="J16" i="7" s="1"/>
  <c r="J17" i="7" s="1"/>
  <c r="J18" i="7" s="1"/>
  <c r="H10" i="7"/>
  <c r="H11" i="7" s="1"/>
  <c r="H12" i="7" s="1"/>
  <c r="H13" i="7" s="1"/>
  <c r="G10" i="7"/>
  <c r="G11" i="7" s="1"/>
  <c r="G12" i="7" s="1"/>
  <c r="G13" i="7" s="1"/>
  <c r="G14" i="7" s="1"/>
  <c r="G15" i="7" s="1"/>
  <c r="G16" i="7" s="1"/>
  <c r="G17" i="7" s="1"/>
  <c r="G18" i="7" s="1"/>
  <c r="E10" i="7"/>
  <c r="E11" i="7" s="1"/>
  <c r="E12" i="7" s="1"/>
  <c r="E13" i="7" s="1"/>
  <c r="E14" i="7" s="1"/>
  <c r="E15" i="7" s="1"/>
  <c r="E16" i="7" s="1"/>
  <c r="E17" i="7" s="1"/>
  <c r="E18" i="7" s="1"/>
  <c r="D10" i="7"/>
  <c r="D11" i="7" s="1"/>
  <c r="D12" i="7" s="1"/>
  <c r="D13" i="7" s="1"/>
  <c r="D14" i="7" s="1"/>
  <c r="D15" i="7" s="1"/>
  <c r="D16" i="7" s="1"/>
  <c r="D17" i="7" s="1"/>
  <c r="D18" i="7" s="1"/>
  <c r="B2" i="7"/>
  <c r="E31" i="7" l="1"/>
  <c r="E32" i="7" s="1"/>
  <c r="H30" i="7"/>
  <c r="H31" i="7" s="1"/>
  <c r="H32" i="7" s="1"/>
  <c r="K31" i="7"/>
  <c r="K32" i="7" s="1"/>
  <c r="H14" i="7"/>
  <c r="H15" i="7" s="1"/>
  <c r="H16" i="7" s="1"/>
  <c r="H17" i="7" s="1"/>
  <c r="H18" i="7" s="1"/>
  <c r="N10" i="6"/>
  <c r="N11" i="6" s="1"/>
  <c r="N12" i="6" s="1"/>
  <c r="N13" i="6" s="1"/>
  <c r="K14" i="6"/>
  <c r="K11" i="6"/>
  <c r="K12" i="6" s="1"/>
  <c r="K13" i="6" s="1"/>
  <c r="K15" i="6" s="1"/>
  <c r="K16" i="6" s="1"/>
  <c r="K17" i="6" s="1"/>
  <c r="K18" i="6" s="1"/>
  <c r="K10" i="6"/>
  <c r="J10" i="6"/>
  <c r="J11" i="6" s="1"/>
  <c r="J12" i="6" s="1"/>
  <c r="J13" i="6" s="1"/>
  <c r="J14" i="6" s="1"/>
  <c r="J15" i="6" s="1"/>
  <c r="J16" i="6" s="1"/>
  <c r="J17" i="6" s="1"/>
  <c r="J18" i="6" s="1"/>
  <c r="H10" i="6"/>
  <c r="H11" i="6" s="1"/>
  <c r="H12" i="6" s="1"/>
  <c r="H13" i="6" s="1"/>
  <c r="H14" i="6" s="1"/>
  <c r="H15" i="6" s="1"/>
  <c r="H16" i="6" s="1"/>
  <c r="H17" i="6" s="1"/>
  <c r="H18" i="6" s="1"/>
  <c r="E17" i="6"/>
  <c r="E12" i="6"/>
  <c r="E11" i="6"/>
  <c r="E10" i="6"/>
  <c r="G11" i="6"/>
  <c r="G12" i="6" s="1"/>
  <c r="G13" i="6" s="1"/>
  <c r="G14" i="6" s="1"/>
  <c r="G15" i="6" s="1"/>
  <c r="G16" i="6" s="1"/>
  <c r="G17" i="6" s="1"/>
  <c r="G18" i="6" s="1"/>
  <c r="G10" i="6"/>
  <c r="D10" i="6"/>
  <c r="D11" i="6" s="1"/>
  <c r="D12" i="6" s="1"/>
  <c r="D13" i="6" s="1"/>
  <c r="D14" i="6" s="1"/>
  <c r="D15" i="6" s="1"/>
  <c r="D16" i="6" s="1"/>
  <c r="D17" i="6" s="1"/>
  <c r="D18" i="6" s="1"/>
  <c r="B2" i="6"/>
  <c r="E47" i="5"/>
  <c r="E48" i="5" s="1"/>
  <c r="E49" i="5" s="1"/>
  <c r="E50" i="5" s="1"/>
  <c r="E51" i="5" s="1"/>
  <c r="E52" i="5" s="1"/>
  <c r="E53" i="5" s="1"/>
  <c r="E54" i="5" s="1"/>
  <c r="E55" i="5" s="1"/>
  <c r="E23" i="5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E9" i="5"/>
  <c r="E10" i="5" s="1"/>
  <c r="E11" i="5" s="1"/>
  <c r="E12" i="5" s="1"/>
  <c r="E13" i="5" s="1"/>
  <c r="E14" i="5" s="1"/>
  <c r="E15" i="5" s="1"/>
  <c r="E16" i="5" s="1"/>
  <c r="E17" i="5" s="1"/>
  <c r="D9" i="5"/>
  <c r="D10" i="5" s="1"/>
  <c r="D11" i="5" s="1"/>
  <c r="D12" i="5" s="1"/>
  <c r="D13" i="5" s="1"/>
  <c r="D14" i="5" s="1"/>
  <c r="D15" i="5" s="1"/>
  <c r="D16" i="5" s="1"/>
  <c r="D17" i="5" s="1"/>
  <c r="B2" i="5"/>
  <c r="E17" i="4"/>
  <c r="E13" i="4"/>
  <c r="E13" i="6" l="1"/>
  <c r="E14" i="6" s="1"/>
  <c r="E15" i="6" s="1"/>
  <c r="E16" i="6" s="1"/>
  <c r="E18" i="6" s="1"/>
  <c r="E10" i="4" l="1"/>
  <c r="B2" i="4"/>
  <c r="E11" i="4" l="1"/>
  <c r="E12" i="4" s="1"/>
  <c r="E14" i="4" s="1"/>
  <c r="E15" i="4" s="1"/>
  <c r="E16" i="4" s="1"/>
  <c r="E18" i="4" s="1"/>
  <c r="H10" i="3"/>
  <c r="H11" i="3" s="1"/>
  <c r="H12" i="3" s="1"/>
  <c r="H13" i="3" s="1"/>
  <c r="H14" i="3" s="1"/>
  <c r="H15" i="3" s="1"/>
  <c r="G10" i="3"/>
  <c r="G11" i="3" s="1"/>
  <c r="G12" i="3" s="1"/>
  <c r="G13" i="3" s="1"/>
  <c r="G14" i="3" s="1"/>
  <c r="G15" i="3" s="1"/>
  <c r="G16" i="3" s="1"/>
  <c r="G17" i="3" s="1"/>
  <c r="G18" i="3" s="1"/>
  <c r="E10" i="3"/>
  <c r="E11" i="3" s="1"/>
  <c r="E12" i="3" s="1"/>
  <c r="E13" i="3" s="1"/>
  <c r="E14" i="3" s="1"/>
  <c r="B2" i="3"/>
  <c r="B2" i="1"/>
  <c r="K10" i="1"/>
  <c r="K11" i="1" s="1"/>
  <c r="K12" i="1" s="1"/>
  <c r="K13" i="1" s="1"/>
  <c r="J10" i="1"/>
  <c r="J11" i="1" s="1"/>
  <c r="J12" i="1" s="1"/>
  <c r="J13" i="1" s="1"/>
  <c r="J14" i="1" s="1"/>
  <c r="J15" i="1" s="1"/>
  <c r="J16" i="1" s="1"/>
  <c r="J17" i="1" s="1"/>
  <c r="J18" i="1" s="1"/>
  <c r="H10" i="1"/>
  <c r="H11" i="1" s="1"/>
  <c r="H12" i="1" s="1"/>
  <c r="H13" i="1" s="1"/>
  <c r="H14" i="1" s="1"/>
  <c r="G10" i="1"/>
  <c r="G11" i="1" s="1"/>
  <c r="G12" i="1" s="1"/>
  <c r="G13" i="1" s="1"/>
  <c r="G14" i="1" s="1"/>
  <c r="G15" i="1" s="1"/>
  <c r="G16" i="1" s="1"/>
  <c r="G17" i="1" s="1"/>
  <c r="G18" i="1" s="1"/>
  <c r="E10" i="1"/>
  <c r="E11" i="1" s="1"/>
  <c r="E12" i="1" s="1"/>
  <c r="E13" i="1" s="1"/>
  <c r="D10" i="1"/>
  <c r="D11" i="1" s="1"/>
  <c r="D12" i="1" s="1"/>
  <c r="D13" i="1" s="1"/>
  <c r="D14" i="1" s="1"/>
  <c r="D15" i="1" s="1"/>
  <c r="D16" i="1" s="1"/>
  <c r="D17" i="1" s="1"/>
  <c r="D18" i="1" s="1"/>
  <c r="E15" i="3" l="1"/>
  <c r="E16" i="3" s="1"/>
  <c r="E17" i="3" s="1"/>
  <c r="E18" i="3" s="1"/>
  <c r="H16" i="3"/>
  <c r="K14" i="1"/>
  <c r="K15" i="1" s="1"/>
  <c r="K16" i="1" s="1"/>
  <c r="K17" i="1" s="1"/>
  <c r="K18" i="1" s="1"/>
  <c r="H15" i="1"/>
  <c r="H16" i="1" s="1"/>
  <c r="H17" i="1" s="1"/>
  <c r="H18" i="1" s="1"/>
  <c r="E14" i="1"/>
  <c r="E15" i="1" s="1"/>
  <c r="E16" i="1" s="1"/>
  <c r="E17" i="1" s="1"/>
  <c r="E18" i="1" s="1"/>
  <c r="E20" i="3" l="1"/>
  <c r="E21" i="3" s="1"/>
  <c r="E22" i="3" s="1"/>
  <c r="E23" i="3" s="1"/>
  <c r="E19" i="3"/>
  <c r="H17" i="3"/>
  <c r="H18" i="3" s="1"/>
  <c r="E24" i="3" l="1"/>
  <c r="E25" i="3" s="1"/>
  <c r="E26" i="3" s="1"/>
  <c r="E27" i="3" s="1"/>
  <c r="E28" i="3" s="1"/>
</calcChain>
</file>

<file path=xl/sharedStrings.xml><?xml version="1.0" encoding="utf-8"?>
<sst xmlns="http://schemas.openxmlformats.org/spreadsheetml/2006/main" count="496" uniqueCount="236">
  <si>
    <t>Grandes contribuyentes</t>
  </si>
  <si>
    <t>Fécha límite</t>
  </si>
  <si>
    <t>Último dígito del NIT</t>
  </si>
  <si>
    <t>Pago primera cuota</t>
  </si>
  <si>
    <t>Declaración y pago segunda cuota y primera cuota de sobretasa instituciones financieras</t>
  </si>
  <si>
    <t>Pago tercera cuota y segunda cuota sobretasa instituciones financieras</t>
  </si>
  <si>
    <t>AÑO 2022</t>
  </si>
  <si>
    <t>Grandes contribuyentes (Calificados como GC para los años 2021 y 2022)</t>
  </si>
  <si>
    <t>Declaración y pago primera cuota</t>
  </si>
  <si>
    <t>Últimos 2 dígito del NIT</t>
  </si>
  <si>
    <t xml:space="preserve"> 01-05</t>
  </si>
  <si>
    <t xml:space="preserve"> 06-10</t>
  </si>
  <si>
    <t xml:space="preserve"> 11-15</t>
  </si>
  <si>
    <t>16-20</t>
  </si>
  <si>
    <t>21-25</t>
  </si>
  <si>
    <t>26-30</t>
  </si>
  <si>
    <t>31-35</t>
  </si>
  <si>
    <t>36-40</t>
  </si>
  <si>
    <t>Pago segunda cuota</t>
  </si>
  <si>
    <t>41-45</t>
  </si>
  <si>
    <t>46-50</t>
  </si>
  <si>
    <t>51-55</t>
  </si>
  <si>
    <t>56-60</t>
  </si>
  <si>
    <t>61-65</t>
  </si>
  <si>
    <t>66-70</t>
  </si>
  <si>
    <t>71-75</t>
  </si>
  <si>
    <t>76-80</t>
  </si>
  <si>
    <t>81-85</t>
  </si>
  <si>
    <t>86-90</t>
  </si>
  <si>
    <t>91-95</t>
  </si>
  <si>
    <t>96-00</t>
  </si>
  <si>
    <t>Persona jurídicas y demás contribuyentes  (Diferentes a Grandes Contribuyentes)</t>
  </si>
  <si>
    <t>Personas naturales</t>
  </si>
  <si>
    <t>Declaración y pago</t>
  </si>
  <si>
    <t xml:space="preserve"> 01 Y 02</t>
  </si>
  <si>
    <t xml:space="preserve"> 03 Y 04</t>
  </si>
  <si>
    <t xml:space="preserve"> 05 Y 06</t>
  </si>
  <si>
    <t xml:space="preserve"> 07 Y 08</t>
  </si>
  <si>
    <t xml:space="preserve"> 09 Y 10</t>
  </si>
  <si>
    <t xml:space="preserve"> 11 Y 12</t>
  </si>
  <si>
    <t>13 Y 14</t>
  </si>
  <si>
    <t>15 Y 16</t>
  </si>
  <si>
    <t>17 Y 18</t>
  </si>
  <si>
    <t>19 Y 20</t>
  </si>
  <si>
    <t>21 Y 22</t>
  </si>
  <si>
    <t>23 Y 24</t>
  </si>
  <si>
    <t>25 Y 26</t>
  </si>
  <si>
    <t>27 Y 28</t>
  </si>
  <si>
    <t>29 Y 30</t>
  </si>
  <si>
    <t>31 Y 32</t>
  </si>
  <si>
    <t>33 Y 34</t>
  </si>
  <si>
    <t>35 Y 36</t>
  </si>
  <si>
    <t>37 Y 38</t>
  </si>
  <si>
    <t>39 Y 40</t>
  </si>
  <si>
    <t>41 Y 42</t>
  </si>
  <si>
    <t>43 Y 44</t>
  </si>
  <si>
    <t>45 Y 46</t>
  </si>
  <si>
    <t>47 Y 48</t>
  </si>
  <si>
    <t>49 Y 50</t>
  </si>
  <si>
    <t>51 Y 52</t>
  </si>
  <si>
    <t>53 Y 54</t>
  </si>
  <si>
    <t>55 Y 56</t>
  </si>
  <si>
    <t>57 Y 58</t>
  </si>
  <si>
    <t>59 Y 60</t>
  </si>
  <si>
    <t>61 Y 62</t>
  </si>
  <si>
    <t>63 Y 64</t>
  </si>
  <si>
    <t>65 Y 66</t>
  </si>
  <si>
    <t>67 Y 68</t>
  </si>
  <si>
    <t>69 Y 70</t>
  </si>
  <si>
    <t>71 Y 72</t>
  </si>
  <si>
    <t>73 Y 74</t>
  </si>
  <si>
    <t>75 Y 76</t>
  </si>
  <si>
    <t>77 Y 78</t>
  </si>
  <si>
    <t>79 Y 80</t>
  </si>
  <si>
    <t>81 Y 82</t>
  </si>
  <si>
    <t>83 Y 84</t>
  </si>
  <si>
    <t>85 Y 86</t>
  </si>
  <si>
    <t>87 Y 88</t>
  </si>
  <si>
    <t>89 Y 90</t>
  </si>
  <si>
    <t>91 Y 92</t>
  </si>
  <si>
    <t>93 Y 94</t>
  </si>
  <si>
    <t>95 Y 96</t>
  </si>
  <si>
    <t>97 Y 98</t>
  </si>
  <si>
    <t>99 Y 00</t>
  </si>
  <si>
    <t>DECLARACIÓN DE ACTIVOS EN EL EXTERIOR
COMPLEMENTARIOS</t>
  </si>
  <si>
    <t>Numeral 5 del artículo 574 y el artículo 607 del Estatuto
Tributario</t>
  </si>
  <si>
    <t>Personas jurídicas</t>
  </si>
  <si>
    <t>DECLARACIÓN INFORMATIVA  DE PRECIOS DE TRANSFERENCIA Y DOCUMENTACIÓN COMPROBATORIA</t>
  </si>
  <si>
    <t>DECLARACIÓN DE RENTA Y COMPLEMENTARIOS</t>
  </si>
  <si>
    <t>DECLARACIÓN DE RENTA Y COMPLEMENTARIOS
COMPLEMENTARIOS</t>
  </si>
  <si>
    <r>
      <t xml:space="preserve">Documentación comprabatoria 
</t>
    </r>
    <r>
      <rPr>
        <sz val="12"/>
        <color theme="1"/>
        <rFont val="Arial"/>
        <family val="2"/>
      </rPr>
      <t>Art.260-5 del ET</t>
    </r>
  </si>
  <si>
    <t>Informe Maestro</t>
  </si>
  <si>
    <t>Informe País</t>
  </si>
  <si>
    <t xml:space="preserve"> 1 - 2</t>
  </si>
  <si>
    <t xml:space="preserve"> 3 - 4</t>
  </si>
  <si>
    <t xml:space="preserve"> 5 - 6</t>
  </si>
  <si>
    <t xml:space="preserve"> 7 - 8</t>
  </si>
  <si>
    <t xml:space="preserve"> 9 - 0</t>
  </si>
  <si>
    <t>Declaración informativa de Precios de Transferenca</t>
  </si>
  <si>
    <t>Artículos 1.6.1.13.2.28. y 1.6.1.13.2.29 del DUR 1625 de 2016</t>
  </si>
  <si>
    <t>DECLARACIÓN DE IVA BIMESTRAL</t>
  </si>
  <si>
    <t>BIMESTRE 1
Enero-Febrero</t>
  </si>
  <si>
    <t>BIMESTRE 2
Marzo-abril</t>
  </si>
  <si>
    <t>BIMESTRE 3
Mayo-Junio</t>
  </si>
  <si>
    <t>BIMESTRE 4
Julio-Agosto</t>
  </si>
  <si>
    <t>BIMESTRE 5
Septiembre-Octubre</t>
  </si>
  <si>
    <t>BIMESTRE 6
Noviembre-Diciembre</t>
  </si>
  <si>
    <t>Enero -febrero</t>
  </si>
  <si>
    <t>Mayo-junio</t>
  </si>
  <si>
    <t>Marzo-abril</t>
  </si>
  <si>
    <t>Julio-agosto</t>
  </si>
  <si>
    <t>Septiembre-octubre</t>
  </si>
  <si>
    <t>Noviembre-diciembre</t>
  </si>
  <si>
    <t>Fecha límite</t>
  </si>
  <si>
    <t>Periodo gravable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</si>
  <si>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</si>
  <si>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</si>
  <si>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</si>
  <si>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</si>
  <si>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</si>
  <si>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</si>
  <si>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DECLARACIÓN DE IVA CUATRIMESTRAL</t>
  </si>
  <si>
    <t>CUATRIMESTRE 1
Enero-abril</t>
  </si>
  <si>
    <t>CUATRIMESTRE 2
Mayo-agosto</t>
  </si>
  <si>
    <t>CUATRIMESTRE 3
Septiembre-diciembre</t>
  </si>
  <si>
    <t>DECLARACIÓN IMPUESTO NACIONAL AL CONSUMO  (INC) BIMESTRAL</t>
  </si>
  <si>
    <t>DECLARACIÓN DE RETENCION EN LA FUENTE</t>
  </si>
  <si>
    <t>ENERO</t>
  </si>
  <si>
    <t>FEBRERO</t>
  </si>
  <si>
    <t>MARZO</t>
  </si>
  <si>
    <t>ABRIL</t>
  </si>
  <si>
    <t>MAYO</t>
  </si>
  <si>
    <t>JUNIO</t>
  </si>
  <si>
    <t>MES&gt;&gt;</t>
  </si>
  <si>
    <t>JULIO</t>
  </si>
  <si>
    <t>AGOSTO</t>
  </si>
  <si>
    <t>SEPTIEMBRE</t>
  </si>
  <si>
    <t>OCTUBRE</t>
  </si>
  <si>
    <t>NOVIEMBRE</t>
  </si>
  <si>
    <t>DICIEMBRE</t>
  </si>
  <si>
    <t>DECLARACIÓN IMPUESTO NACIONAL A LA GASOLINA Y AL ACPM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</si>
  <si>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</si>
  <si>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</si>
  <si>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</si>
  <si>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</si>
  <si>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</si>
  <si>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</si>
  <si>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</si>
  <si>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</si>
  <si>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</si>
  <si>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</si>
  <si>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</si>
  <si>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</si>
  <si>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DECLARACIÓN IMPUESTO NACIONAL AL CARBONO</t>
  </si>
  <si>
    <t>DECLARACIÓN IMPUESTO GRAVAMEN A LOS MOVIMIENTOS FINANCIEROS GMF</t>
  </si>
  <si>
    <t>N. de semana</t>
  </si>
  <si>
    <t>Fecha desde</t>
  </si>
  <si>
    <t>Fecha hasta</t>
  </si>
  <si>
    <t>Fecha de presentación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</si>
  <si>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</si>
  <si>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</si>
  <si>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</si>
  <si>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</si>
  <si>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</si>
  <si>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</si>
  <si>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</si>
  <si>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</si>
  <si>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</si>
  <si>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</si>
  <si>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</si>
  <si>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</si>
  <si>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</si>
  <si>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</si>
  <si>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</si>
  <si>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</si>
  <si>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</si>
  <si>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</si>
  <si>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</si>
  <si>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</si>
  <si>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</si>
  <si>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</si>
  <si>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</si>
  <si>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</si>
  <si>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</si>
  <si>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</si>
  <si>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</si>
  <si>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</si>
  <si>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</si>
  <si>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</si>
  <si>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</si>
  <si>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</si>
  <si>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</si>
  <si>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</si>
  <si>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</si>
  <si>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</si>
  <si>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</si>
  <si>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</si>
  <si>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</si>
  <si>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</si>
  <si>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</si>
  <si>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</si>
  <si>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</si>
  <si>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</si>
  <si>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</si>
  <si>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</si>
  <si>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</si>
  <si>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</si>
  <si>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</si>
  <si>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</si>
  <si>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</si>
  <si>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</si>
  <si>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PLAZOS PARA EMITIR CERTIFICADOS TRIBUTARIOS</t>
  </si>
  <si>
    <t>Fecha máxima</t>
  </si>
  <si>
    <t>Tipo de certificado</t>
  </si>
  <si>
    <t>Certificado de ingresos y retenciones F-220 (art. 378 ET)</t>
  </si>
  <si>
    <t>La certificación del valor patrimonial de los aportes y acciones, así como de las participaciones y dividendos gravados o no gravados abonados en cuenta en calidad de exigibles para los respectivos socios, comuneros, cooperados, asociados o accionistas</t>
  </si>
  <si>
    <t>A los quince (15) días calendario siguientes a la fecha de la solicitud</t>
  </si>
  <si>
    <t>Los certificados sobre la parte no gravada de los rendimientos financieros pagados a los ahorradores. (Art. 622 ET)</t>
  </si>
  <si>
    <t>A los quince (15) días calendario siguientes a la fecha de la solicitud por parte del ahorrador</t>
  </si>
  <si>
    <t xml:space="preserve">El certificado para la procedencia del descuento por ingresos a través de tarjeta de crédito, débito y otros mecanismos de pago electrónico de que trata el artículo 912 del ET y que correspondan al año 2021 (Desc. Tributarios Régimen SIMPLE) Lo emite las entidades vigiladas por la Superintendencia Financiera de Colombia </t>
  </si>
  <si>
    <t>DECLARACIÓN ANUAL CONSOLIDADA RÉGIMEN SIMPLE</t>
  </si>
  <si>
    <t>DECLARACIÓN ANUAL CONSOLIDADA DEL IVA (RÉGIMEN SIMPLE)</t>
  </si>
  <si>
    <t>Últimos dígitos del nit</t>
  </si>
  <si>
    <t xml:space="preserve"> ANTICIPO SIMPLE BIMESTRAL F-2593</t>
  </si>
  <si>
    <t>IMPUESTO COMPLEMENTARIO DE NORMALIZACION TRIBUTARIA</t>
  </si>
  <si>
    <t>Tipo de declaración</t>
  </si>
  <si>
    <t>Declaración de normalización F-445</t>
  </si>
  <si>
    <t xml:space="preserve">ANTICIPO EFECTUADO </t>
  </si>
  <si>
    <t>Personas naturales y sucesiones ilíquidas</t>
  </si>
  <si>
    <t>EXÓGENA DIAN AÑO GRAVABLE 2021</t>
  </si>
  <si>
    <t>Resolución 098 del 28 de octubre de 2020</t>
  </si>
  <si>
    <t>Personas jurídicas y naturales</t>
  </si>
  <si>
    <t>William Dussán Salazar</t>
  </si>
  <si>
    <t xml:space="preserve">              Decreto 1778 del 20 dic 2021</t>
  </si>
  <si>
    <t>Certificado de retenciones en la fuente (art. 381 ET) y del GMF</t>
  </si>
  <si>
    <t>DECLARACION ANUAL AÑO GRAVABLE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</si>
</sst>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24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  <scheme val="minor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color rgb="FFC00000"/>
      <name val="Arial"/>
      <family val="2"/>
    </font>
    <font>
      <sz val="11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8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4" fillId="2" borderId="1" xfId="0" applyFont="1" applyFill="1" applyBorder="1" applyAlignment="1">
      <alignment horizontal="center"/>
    </xf>
    <xf numFmtId="164" fontId="4" fillId="2" borderId="1" xfId="0" applyNumberFormat="1" applyFont="1" applyFill="1" applyBorder="1"/>
    <xf numFmtId="0" fontId="3" fillId="3" borderId="0" xfId="0" applyFont="1" applyFill="1"/>
    <xf numFmtId="0" fontId="4" fillId="3" borderId="0" xfId="0" applyFont="1" applyFill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5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6" fillId="2" borderId="0" xfId="0" applyNumberFormat="1" applyFont="1" applyFill="1" applyBorder="1"/>
    <xf numFmtId="16" fontId="4" fillId="2" borderId="1" xfId="0" applyNumberFormat="1" applyFont="1" applyFill="1" applyBorder="1" applyAlignment="1">
      <alignment horizontal="center"/>
    </xf>
    <xf numFmtId="16" fontId="4" fillId="2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2" borderId="0" xfId="0" applyFont="1" applyFill="1"/>
    <xf numFmtId="16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0" fontId="4" fillId="2" borderId="0" xfId="0" applyFont="1" applyFill="1" applyAlignment="1">
      <alignment horizontal="center" vertical="center" textRotation="90"/>
    </xf>
    <xf numFmtId="164" fontId="4" fillId="2" borderId="1" xfId="0" applyNumberFormat="1" applyFont="1" applyFill="1" applyBorder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49" fontId="4" fillId="2" borderId="1" xfId="1" applyNumberFormat="1" applyFont="1" applyFill="1" applyBorder="1" applyAlignment="1">
      <alignment horizontal="center"/>
    </xf>
    <xf numFmtId="49" fontId="4" fillId="2" borderId="0" xfId="1" applyNumberFormat="1" applyFont="1" applyFill="1" applyBorder="1" applyAlignment="1">
      <alignment horizontal="center"/>
    </xf>
    <xf numFmtId="49" fontId="4" fillId="2" borderId="1" xfId="1" applyNumberFormat="1" applyFont="1" applyFill="1" applyBorder="1" applyAlignment="1">
      <alignment horizontal="left"/>
    </xf>
    <xf numFmtId="49" fontId="4" fillId="2" borderId="1" xfId="1" applyNumberFormat="1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/>
    </xf>
    <xf numFmtId="164" fontId="4" fillId="2" borderId="4" xfId="0" applyNumberFormat="1" applyFont="1" applyFill="1" applyBorder="1"/>
    <xf numFmtId="0" fontId="3" fillId="2" borderId="4" xfId="0" applyFont="1" applyFill="1" applyBorder="1" applyAlignment="1">
      <alignment horizontal="center" vertical="center"/>
    </xf>
    <xf numFmtId="49" fontId="3" fillId="2" borderId="0" xfId="1" applyNumberFormat="1" applyFont="1" applyFill="1" applyBorder="1" applyAlignment="1">
      <alignment horizontal="left"/>
    </xf>
    <xf numFmtId="0" fontId="0" fillId="2" borderId="0" xfId="0" applyFill="1"/>
    <xf numFmtId="0" fontId="11" fillId="2" borderId="0" xfId="2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center"/>
    </xf>
    <xf numFmtId="0" fontId="10" fillId="2" borderId="0" xfId="2" quotePrefix="1" applyFill="1"/>
    <xf numFmtId="0" fontId="14" fillId="2" borderId="0" xfId="0" applyFont="1" applyFill="1"/>
    <xf numFmtId="0" fontId="1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textRotation="90"/>
    </xf>
    <xf numFmtId="0" fontId="3" fillId="5" borderId="0" xfId="0" applyFont="1" applyFill="1" applyAlignment="1">
      <alignment horizontal="left" wrapText="1"/>
    </xf>
    <xf numFmtId="0" fontId="3" fillId="5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center" textRotation="90"/>
    </xf>
    <xf numFmtId="164" fontId="4" fillId="2" borderId="1" xfId="0" applyNumberFormat="1" applyFont="1" applyFill="1" applyBorder="1"/>
    <xf numFmtId="164" fontId="4" fillId="2" borderId="2" xfId="0" applyNumberFormat="1" applyFont="1" applyFill="1" applyBorder="1"/>
    <xf numFmtId="164" fontId="4" fillId="2" borderId="3" xfId="0" applyNumberFormat="1" applyFont="1" applyFill="1" applyBorder="1"/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IVA Cuatrimestral'!A3"/><Relationship Id="rId13" Type="http://schemas.openxmlformats.org/officeDocument/2006/relationships/hyperlink" Target="#'I Gasolina y ACPM'!A8"/><Relationship Id="rId18" Type="http://schemas.openxmlformats.org/officeDocument/2006/relationships/hyperlink" Target="#Cert!A8"/><Relationship Id="rId3" Type="http://schemas.openxmlformats.org/officeDocument/2006/relationships/hyperlink" Target="#'Renta PN'!A9"/><Relationship Id="rId21" Type="http://schemas.openxmlformats.org/officeDocument/2006/relationships/image" Target="../media/image2.png"/><Relationship Id="rId7" Type="http://schemas.openxmlformats.org/officeDocument/2006/relationships/hyperlink" Target="#'IVA Bimestral'!A3"/><Relationship Id="rId12" Type="http://schemas.openxmlformats.org/officeDocument/2006/relationships/hyperlink" Target="#Retefuente!A3"/><Relationship Id="rId17" Type="http://schemas.openxmlformats.org/officeDocument/2006/relationships/hyperlink" Target="#'Ex&#243;gena Nal'!A3"/><Relationship Id="rId2" Type="http://schemas.openxmlformats.org/officeDocument/2006/relationships/hyperlink" Target="#'Renta PJ'!A9"/><Relationship Id="rId16" Type="http://schemas.openxmlformats.org/officeDocument/2006/relationships/hyperlink" Target="#Normalizacion!A8"/><Relationship Id="rId20" Type="http://schemas.openxmlformats.org/officeDocument/2006/relationships/hyperlink" Target="https://www.consultorcontable.com/herramientas/" TargetMode="External"/><Relationship Id="rId1" Type="http://schemas.openxmlformats.org/officeDocument/2006/relationships/hyperlink" Target="#'Renta GC'!A9"/><Relationship Id="rId6" Type="http://schemas.openxmlformats.org/officeDocument/2006/relationships/hyperlink" Target="#'Precios de T'!A9"/><Relationship Id="rId11" Type="http://schemas.openxmlformats.org/officeDocument/2006/relationships/hyperlink" Target="#'INC Bimestral'!A3"/><Relationship Id="rId5" Type="http://schemas.openxmlformats.org/officeDocument/2006/relationships/hyperlink" Target="#'Activos Exterior'!A3"/><Relationship Id="rId15" Type="http://schemas.openxmlformats.org/officeDocument/2006/relationships/hyperlink" Target="#GMF!A8"/><Relationship Id="rId10" Type="http://schemas.openxmlformats.org/officeDocument/2006/relationships/hyperlink" Target="#'Anticipo Simple'!A3"/><Relationship Id="rId19" Type="http://schemas.openxmlformats.org/officeDocument/2006/relationships/image" Target="../media/image1.png"/><Relationship Id="rId4" Type="http://schemas.openxmlformats.org/officeDocument/2006/relationships/hyperlink" Target="#'SIMPLE Anual'!A9"/><Relationship Id="rId9" Type="http://schemas.openxmlformats.org/officeDocument/2006/relationships/hyperlink" Target="#'IVA anual Simple'!A3"/><Relationship Id="rId14" Type="http://schemas.openxmlformats.org/officeDocument/2006/relationships/hyperlink" Target="#'I Nal Carbono'!A8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VA Cuatrimestral'!A3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Anticipo Simple'!A3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INC Bimestral'!A3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GMF!A8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Ex&#243;gena Nal'!C4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6" Type="http://schemas.openxmlformats.org/officeDocument/2006/relationships/image" Target="../media/image4.gif"/><Relationship Id="rId5" Type="http://schemas.openxmlformats.org/officeDocument/2006/relationships/hyperlink" Target="#'Ex&#243;gena Nal'!A3"/><Relationship Id="rId4" Type="http://schemas.openxmlformats.org/officeDocument/2006/relationships/hyperlink" Target="#'Ex&#243;gena Nal'!C20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Cert!A8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nta GC'!A9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Renta PJ'!A9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ctivos Exterior'!C4"/><Relationship Id="rId7" Type="http://schemas.openxmlformats.org/officeDocument/2006/relationships/image" Target="../media/image4.gif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6" Type="http://schemas.openxmlformats.org/officeDocument/2006/relationships/hyperlink" Target="#'Activos Exterior'!A3"/><Relationship Id="rId5" Type="http://schemas.openxmlformats.org/officeDocument/2006/relationships/hyperlink" Target="#'Activos Exterior'!C44"/><Relationship Id="rId4" Type="http://schemas.openxmlformats.org/officeDocument/2006/relationships/hyperlink" Target="#'Activos Exterior'!C20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Retefuente!A3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VA Bimestral'!A7"/><Relationship Id="rId2" Type="http://schemas.openxmlformats.org/officeDocument/2006/relationships/image" Target="../media/image3.png"/><Relationship Id="rId1" Type="http://schemas.openxmlformats.org/officeDocument/2006/relationships/hyperlink" Target="#MENU!A1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120650</xdr:rowOff>
    </xdr:from>
    <xdr:to>
      <xdr:col>12</xdr:col>
      <xdr:colOff>133350</xdr:colOff>
      <xdr:row>3</xdr:row>
      <xdr:rowOff>95250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B1ED8527-95E2-437C-B169-923D338E40B4}"/>
            </a:ext>
          </a:extLst>
        </xdr:cNvPr>
        <xdr:cNvSpPr txBox="1"/>
      </xdr:nvSpPr>
      <xdr:spPr>
        <a:xfrm>
          <a:off x="457200" y="120650"/>
          <a:ext cx="8820150" cy="527050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360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CALENDARIO</a:t>
          </a:r>
          <a:r>
            <a:rPr lang="es-CO" sz="3600" baseline="0">
              <a:solidFill>
                <a:srgbClr val="FFC000"/>
              </a:solidFill>
              <a:latin typeface="Arial" panose="020B0604020202020204" pitchFamily="34" charset="0"/>
              <a:cs typeface="Arial" panose="020B0604020202020204" pitchFamily="34" charset="0"/>
            </a:rPr>
            <a:t> TRIBUTARIO AÑO 2022</a:t>
          </a:r>
          <a:endParaRPr lang="es-CO" sz="3600">
            <a:solidFill>
              <a:srgbClr val="FFC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609600</xdr:colOff>
      <xdr:row>5</xdr:row>
      <xdr:rowOff>31750</xdr:rowOff>
    </xdr:from>
    <xdr:to>
      <xdr:col>4</xdr:col>
      <xdr:colOff>0</xdr:colOff>
      <xdr:row>6</xdr:row>
      <xdr:rowOff>101600</xdr:rowOff>
    </xdr:to>
    <xdr:sp macro="" textlink="">
      <xdr:nvSpPr>
        <xdr:cNvPr id="4" name="CuadroTexto 3">
          <a:hlinkClick xmlns:r="http://schemas.openxmlformats.org/officeDocument/2006/relationships" r:id="rId1" tooltip="Ir"/>
          <a:extLst>
            <a:ext uri="{FF2B5EF4-FFF2-40B4-BE49-F238E27FC236}">
              <a16:creationId xmlns:a16="http://schemas.microsoft.com/office/drawing/2014/main" id="{88567B83-4CEA-40EC-AB84-D74F09770237}"/>
            </a:ext>
          </a:extLst>
        </xdr:cNvPr>
        <xdr:cNvSpPr txBox="1"/>
      </xdr:nvSpPr>
      <xdr:spPr>
        <a:xfrm>
          <a:off x="609600" y="952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grandes contribuyentes</a:t>
          </a:r>
        </a:p>
      </xdr:txBody>
    </xdr:sp>
    <xdr:clientData/>
  </xdr:twoCellAnchor>
  <xdr:twoCellAnchor>
    <xdr:from>
      <xdr:col>0</xdr:col>
      <xdr:colOff>603250</xdr:colOff>
      <xdr:row>7</xdr:row>
      <xdr:rowOff>19050</xdr:rowOff>
    </xdr:from>
    <xdr:to>
      <xdr:col>3</xdr:col>
      <xdr:colOff>755650</xdr:colOff>
      <xdr:row>8</xdr:row>
      <xdr:rowOff>88900</xdr:rowOff>
    </xdr:to>
    <xdr:sp macro="" textlink="">
      <xdr:nvSpPr>
        <xdr:cNvPr id="5" name="CuadroTexto 4">
          <a:hlinkClick xmlns:r="http://schemas.openxmlformats.org/officeDocument/2006/relationships" r:id="rId2" tooltip="Ir "/>
          <a:extLst>
            <a:ext uri="{FF2B5EF4-FFF2-40B4-BE49-F238E27FC236}">
              <a16:creationId xmlns:a16="http://schemas.microsoft.com/office/drawing/2014/main" id="{1F8E585C-65F7-4DF0-8716-3A64A8940C91}"/>
            </a:ext>
          </a:extLst>
        </xdr:cNvPr>
        <xdr:cNvSpPr txBox="1"/>
      </xdr:nvSpPr>
      <xdr:spPr>
        <a:xfrm>
          <a:off x="603250" y="13081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Personas Jurídicas</a:t>
          </a:r>
        </a:p>
      </xdr:txBody>
    </xdr:sp>
    <xdr:clientData/>
  </xdr:twoCellAnchor>
  <xdr:twoCellAnchor>
    <xdr:from>
      <xdr:col>0</xdr:col>
      <xdr:colOff>609600</xdr:colOff>
      <xdr:row>9</xdr:row>
      <xdr:rowOff>6350</xdr:rowOff>
    </xdr:from>
    <xdr:to>
      <xdr:col>4</xdr:col>
      <xdr:colOff>0</xdr:colOff>
      <xdr:row>10</xdr:row>
      <xdr:rowOff>76200</xdr:rowOff>
    </xdr:to>
    <xdr:sp macro="" textlink="">
      <xdr:nvSpPr>
        <xdr:cNvPr id="6" name="CuadroTexto 5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924311A1-EFFA-43CA-9C45-BE464150F951}"/>
            </a:ext>
          </a:extLst>
        </xdr:cNvPr>
        <xdr:cNvSpPr txBox="1"/>
      </xdr:nvSpPr>
      <xdr:spPr>
        <a:xfrm>
          <a:off x="609600" y="16637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Renta Personas Naturales</a:t>
          </a:r>
        </a:p>
      </xdr:txBody>
    </xdr:sp>
    <xdr:clientData/>
  </xdr:twoCellAnchor>
  <xdr:twoCellAnchor>
    <xdr:from>
      <xdr:col>0</xdr:col>
      <xdr:colOff>596900</xdr:colOff>
      <xdr:row>11</xdr:row>
      <xdr:rowOff>0</xdr:rowOff>
    </xdr:from>
    <xdr:to>
      <xdr:col>3</xdr:col>
      <xdr:colOff>749300</xdr:colOff>
      <xdr:row>12</xdr:row>
      <xdr:rowOff>69850</xdr:rowOff>
    </xdr:to>
    <xdr:sp macro="" textlink="">
      <xdr:nvSpPr>
        <xdr:cNvPr id="7" name="CuadroTexto 6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EDC97C99-8FA5-4615-A89E-AA7603C3D728}"/>
            </a:ext>
          </a:extLst>
        </xdr:cNvPr>
        <xdr:cNvSpPr txBox="1"/>
      </xdr:nvSpPr>
      <xdr:spPr>
        <a:xfrm>
          <a:off x="596900" y="20256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Régimen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 anual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603250</xdr:colOff>
      <xdr:row>12</xdr:row>
      <xdr:rowOff>158750</xdr:rowOff>
    </xdr:from>
    <xdr:to>
      <xdr:col>3</xdr:col>
      <xdr:colOff>755650</xdr:colOff>
      <xdr:row>14</xdr:row>
      <xdr:rowOff>44450</xdr:rowOff>
    </xdr:to>
    <xdr:sp macro="" textlink="">
      <xdr:nvSpPr>
        <xdr:cNvPr id="8" name="CuadroTexto 7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44B95EDF-52C0-4AEE-B860-2DF28B25FCAE}"/>
            </a:ext>
          </a:extLst>
        </xdr:cNvPr>
        <xdr:cNvSpPr txBox="1"/>
      </xdr:nvSpPr>
      <xdr:spPr>
        <a:xfrm>
          <a:off x="603250" y="23685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Activos en el exterior</a:t>
          </a:r>
        </a:p>
      </xdr:txBody>
    </xdr:sp>
    <xdr:clientData/>
  </xdr:twoCellAnchor>
  <xdr:twoCellAnchor>
    <xdr:from>
      <xdr:col>0</xdr:col>
      <xdr:colOff>596900</xdr:colOff>
      <xdr:row>16</xdr:row>
      <xdr:rowOff>107950</xdr:rowOff>
    </xdr:from>
    <xdr:to>
      <xdr:col>3</xdr:col>
      <xdr:colOff>749300</xdr:colOff>
      <xdr:row>17</xdr:row>
      <xdr:rowOff>177800</xdr:rowOff>
    </xdr:to>
    <xdr:sp macro="" textlink="">
      <xdr:nvSpPr>
        <xdr:cNvPr id="9" name="CuadroTexto 8">
          <a:hlinkClick xmlns:r="http://schemas.openxmlformats.org/officeDocument/2006/relationships" r:id="rId6" tooltip="Ir"/>
          <a:extLst>
            <a:ext uri="{FF2B5EF4-FFF2-40B4-BE49-F238E27FC236}">
              <a16:creationId xmlns:a16="http://schemas.microsoft.com/office/drawing/2014/main" id="{48ABC477-3393-4F88-A306-65CDCE7B129B}"/>
            </a:ext>
          </a:extLst>
        </xdr:cNvPr>
        <xdr:cNvSpPr txBox="1"/>
      </xdr:nvSpPr>
      <xdr:spPr>
        <a:xfrm>
          <a:off x="596900" y="3054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Precios de transferencia</a:t>
          </a:r>
        </a:p>
      </xdr:txBody>
    </xdr:sp>
    <xdr:clientData/>
  </xdr:twoCellAnchor>
  <xdr:twoCellAnchor>
    <xdr:from>
      <xdr:col>4</xdr:col>
      <xdr:colOff>577850</xdr:colOff>
      <xdr:row>5</xdr:row>
      <xdr:rowOff>38100</xdr:rowOff>
    </xdr:from>
    <xdr:to>
      <xdr:col>7</xdr:col>
      <xdr:colOff>730250</xdr:colOff>
      <xdr:row>6</xdr:row>
      <xdr:rowOff>107950</xdr:rowOff>
    </xdr:to>
    <xdr:sp macro="" textlink="">
      <xdr:nvSpPr>
        <xdr:cNvPr id="10" name="CuadroTexto 9">
          <a:hlinkClick xmlns:r="http://schemas.openxmlformats.org/officeDocument/2006/relationships" r:id="rId7" tooltip="Ir"/>
          <a:extLst>
            <a:ext uri="{FF2B5EF4-FFF2-40B4-BE49-F238E27FC236}">
              <a16:creationId xmlns:a16="http://schemas.microsoft.com/office/drawing/2014/main" id="{EBE12319-C804-4A80-B8F1-6A32F0F0278C}"/>
            </a:ext>
          </a:extLst>
        </xdr:cNvPr>
        <xdr:cNvSpPr txBox="1"/>
      </xdr:nvSpPr>
      <xdr:spPr>
        <a:xfrm>
          <a:off x="3625850" y="9588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 Bimestral</a:t>
          </a:r>
        </a:p>
      </xdr:txBody>
    </xdr:sp>
    <xdr:clientData/>
  </xdr:twoCellAnchor>
  <xdr:twoCellAnchor>
    <xdr:from>
      <xdr:col>4</xdr:col>
      <xdr:colOff>571500</xdr:colOff>
      <xdr:row>7</xdr:row>
      <xdr:rowOff>25400</xdr:rowOff>
    </xdr:from>
    <xdr:to>
      <xdr:col>7</xdr:col>
      <xdr:colOff>723900</xdr:colOff>
      <xdr:row>8</xdr:row>
      <xdr:rowOff>95250</xdr:rowOff>
    </xdr:to>
    <xdr:sp macro="" textlink="">
      <xdr:nvSpPr>
        <xdr:cNvPr id="11" name="CuadroTexto 10">
          <a:hlinkClick xmlns:r="http://schemas.openxmlformats.org/officeDocument/2006/relationships" r:id="rId8" tooltip="Ir"/>
          <a:extLst>
            <a:ext uri="{FF2B5EF4-FFF2-40B4-BE49-F238E27FC236}">
              <a16:creationId xmlns:a16="http://schemas.microsoft.com/office/drawing/2014/main" id="{EEB05FB9-41AF-40DD-B805-04864B97ADB5}"/>
            </a:ext>
          </a:extLst>
        </xdr:cNvPr>
        <xdr:cNvSpPr txBox="1"/>
      </xdr:nvSpPr>
      <xdr:spPr>
        <a:xfrm>
          <a:off x="3619500" y="1314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 cuatrimestral</a:t>
          </a:r>
        </a:p>
      </xdr:txBody>
    </xdr:sp>
    <xdr:clientData/>
  </xdr:twoCellAnchor>
  <xdr:twoCellAnchor>
    <xdr:from>
      <xdr:col>4</xdr:col>
      <xdr:colOff>546100</xdr:colOff>
      <xdr:row>14</xdr:row>
      <xdr:rowOff>152400</xdr:rowOff>
    </xdr:from>
    <xdr:to>
      <xdr:col>7</xdr:col>
      <xdr:colOff>698500</xdr:colOff>
      <xdr:row>16</xdr:row>
      <xdr:rowOff>38100</xdr:rowOff>
    </xdr:to>
    <xdr:sp macro="" textlink="">
      <xdr:nvSpPr>
        <xdr:cNvPr id="12" name="CuadroTexto 11">
          <a:hlinkClick xmlns:r="http://schemas.openxmlformats.org/officeDocument/2006/relationships" r:id="rId9" tooltip="Ir"/>
          <a:extLst>
            <a:ext uri="{FF2B5EF4-FFF2-40B4-BE49-F238E27FC236}">
              <a16:creationId xmlns:a16="http://schemas.microsoft.com/office/drawing/2014/main" id="{9D0EA018-0874-4264-91B4-FFD5140C8376}"/>
            </a:ext>
          </a:extLst>
        </xdr:cNvPr>
        <xdr:cNvSpPr txBox="1"/>
      </xdr:nvSpPr>
      <xdr:spPr>
        <a:xfrm>
          <a:off x="3594100" y="2730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IVA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 anual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546100</xdr:colOff>
      <xdr:row>16</xdr:row>
      <xdr:rowOff>127000</xdr:rowOff>
    </xdr:from>
    <xdr:to>
      <xdr:col>7</xdr:col>
      <xdr:colOff>698500</xdr:colOff>
      <xdr:row>18</xdr:row>
      <xdr:rowOff>12700</xdr:rowOff>
    </xdr:to>
    <xdr:sp macro="" textlink="">
      <xdr:nvSpPr>
        <xdr:cNvPr id="14" name="CuadroTexto 13">
          <a:hlinkClick xmlns:r="http://schemas.openxmlformats.org/officeDocument/2006/relationships" r:id="rId10" tooltip="Ir"/>
          <a:extLst>
            <a:ext uri="{FF2B5EF4-FFF2-40B4-BE49-F238E27FC236}">
              <a16:creationId xmlns:a16="http://schemas.microsoft.com/office/drawing/2014/main" id="{EA517830-D8E4-4563-BEE8-A81A9137D8A7}"/>
            </a:ext>
          </a:extLst>
        </xdr:cNvPr>
        <xdr:cNvSpPr txBox="1"/>
      </xdr:nvSpPr>
      <xdr:spPr>
        <a:xfrm>
          <a:off x="3594100" y="30734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Anticipo bimestral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SIMPLE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533400</xdr:colOff>
      <xdr:row>5</xdr:row>
      <xdr:rowOff>31750</xdr:rowOff>
    </xdr:from>
    <xdr:to>
      <xdr:col>11</xdr:col>
      <xdr:colOff>685800</xdr:colOff>
      <xdr:row>6</xdr:row>
      <xdr:rowOff>101600</xdr:rowOff>
    </xdr:to>
    <xdr:sp macro="" textlink="">
      <xdr:nvSpPr>
        <xdr:cNvPr id="15" name="CuadroTexto 14">
          <a:hlinkClick xmlns:r="http://schemas.openxmlformats.org/officeDocument/2006/relationships" r:id="rId11" tooltip="Ir"/>
          <a:extLst>
            <a:ext uri="{FF2B5EF4-FFF2-40B4-BE49-F238E27FC236}">
              <a16:creationId xmlns:a16="http://schemas.microsoft.com/office/drawing/2014/main" id="{3345149F-11F7-46B2-853C-5CF9B40FFC93}"/>
            </a:ext>
          </a:extLst>
        </xdr:cNvPr>
        <xdr:cNvSpPr txBox="1"/>
      </xdr:nvSpPr>
      <xdr:spPr>
        <a:xfrm>
          <a:off x="6629400" y="9525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Nal al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consumo INC 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596900</xdr:colOff>
      <xdr:row>14</xdr:row>
      <xdr:rowOff>133350</xdr:rowOff>
    </xdr:from>
    <xdr:to>
      <xdr:col>3</xdr:col>
      <xdr:colOff>749300</xdr:colOff>
      <xdr:row>16</xdr:row>
      <xdr:rowOff>19050</xdr:rowOff>
    </xdr:to>
    <xdr:sp macro="" textlink="">
      <xdr:nvSpPr>
        <xdr:cNvPr id="16" name="CuadroTexto 15">
          <a:hlinkClick xmlns:r="http://schemas.openxmlformats.org/officeDocument/2006/relationships" r:id="rId12" tooltip="Ir"/>
          <a:extLst>
            <a:ext uri="{FF2B5EF4-FFF2-40B4-BE49-F238E27FC236}">
              <a16:creationId xmlns:a16="http://schemas.microsoft.com/office/drawing/2014/main" id="{875D7130-13A9-403E-A73F-4C7DBDFC09F8}"/>
            </a:ext>
          </a:extLst>
        </xdr:cNvPr>
        <xdr:cNvSpPr txBox="1"/>
      </xdr:nvSpPr>
      <xdr:spPr>
        <a:xfrm>
          <a:off x="596900" y="2711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Retención en la fuente</a:t>
          </a:r>
        </a:p>
      </xdr:txBody>
    </xdr:sp>
    <xdr:clientData/>
  </xdr:twoCellAnchor>
  <xdr:twoCellAnchor>
    <xdr:from>
      <xdr:col>8</xdr:col>
      <xdr:colOff>527050</xdr:colOff>
      <xdr:row>7</xdr:row>
      <xdr:rowOff>12700</xdr:rowOff>
    </xdr:from>
    <xdr:to>
      <xdr:col>11</xdr:col>
      <xdr:colOff>679450</xdr:colOff>
      <xdr:row>8</xdr:row>
      <xdr:rowOff>82550</xdr:rowOff>
    </xdr:to>
    <xdr:sp macro="" textlink="">
      <xdr:nvSpPr>
        <xdr:cNvPr id="17" name="CuadroTexto 16">
          <a:hlinkClick xmlns:r="http://schemas.openxmlformats.org/officeDocument/2006/relationships" r:id="rId13" tooltip="Ir"/>
          <a:extLst>
            <a:ext uri="{FF2B5EF4-FFF2-40B4-BE49-F238E27FC236}">
              <a16:creationId xmlns:a16="http://schemas.microsoft.com/office/drawing/2014/main" id="{54F02B9C-06CB-47D3-8FB9-12A5D7D3A7A4}"/>
            </a:ext>
          </a:extLst>
        </xdr:cNvPr>
        <xdr:cNvSpPr txBox="1"/>
      </xdr:nvSpPr>
      <xdr:spPr>
        <a:xfrm>
          <a:off x="6623050" y="13017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a la gasolina y ACPM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533400</xdr:colOff>
      <xdr:row>9</xdr:row>
      <xdr:rowOff>0</xdr:rowOff>
    </xdr:from>
    <xdr:to>
      <xdr:col>11</xdr:col>
      <xdr:colOff>685800</xdr:colOff>
      <xdr:row>10</xdr:row>
      <xdr:rowOff>69850</xdr:rowOff>
    </xdr:to>
    <xdr:sp macro="" textlink="">
      <xdr:nvSpPr>
        <xdr:cNvPr id="18" name="CuadroTexto 17">
          <a:hlinkClick xmlns:r="http://schemas.openxmlformats.org/officeDocument/2006/relationships" r:id="rId14" tooltip="Ir"/>
          <a:extLst>
            <a:ext uri="{FF2B5EF4-FFF2-40B4-BE49-F238E27FC236}">
              <a16:creationId xmlns:a16="http://schemas.microsoft.com/office/drawing/2014/main" id="{4EFF1E7C-9B78-4588-809A-F022F16AAAD7}"/>
            </a:ext>
          </a:extLst>
        </xdr:cNvPr>
        <xdr:cNvSpPr txBox="1"/>
      </xdr:nvSpPr>
      <xdr:spPr>
        <a:xfrm>
          <a:off x="6629400" y="1657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Impuesto al carbono</a:t>
          </a:r>
        </a:p>
      </xdr:txBody>
    </xdr:sp>
    <xdr:clientData/>
  </xdr:twoCellAnchor>
  <xdr:twoCellAnchor>
    <xdr:from>
      <xdr:col>8</xdr:col>
      <xdr:colOff>520700</xdr:colOff>
      <xdr:row>10</xdr:row>
      <xdr:rowOff>177800</xdr:rowOff>
    </xdr:from>
    <xdr:to>
      <xdr:col>11</xdr:col>
      <xdr:colOff>673100</xdr:colOff>
      <xdr:row>12</xdr:row>
      <xdr:rowOff>63500</xdr:rowOff>
    </xdr:to>
    <xdr:sp macro="" textlink="">
      <xdr:nvSpPr>
        <xdr:cNvPr id="19" name="CuadroTexto 18">
          <a:hlinkClick xmlns:r="http://schemas.openxmlformats.org/officeDocument/2006/relationships" r:id="rId15" tooltip="Ir"/>
          <a:extLst>
            <a:ext uri="{FF2B5EF4-FFF2-40B4-BE49-F238E27FC236}">
              <a16:creationId xmlns:a16="http://schemas.microsoft.com/office/drawing/2014/main" id="{09CDAC6E-D83B-460F-83E1-92CBAA53B7D6}"/>
            </a:ext>
          </a:extLst>
        </xdr:cNvPr>
        <xdr:cNvSpPr txBox="1"/>
      </xdr:nvSpPr>
      <xdr:spPr>
        <a:xfrm>
          <a:off x="6616700" y="20193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GMF</a:t>
          </a:r>
        </a:p>
      </xdr:txBody>
    </xdr:sp>
    <xdr:clientData/>
  </xdr:twoCellAnchor>
  <xdr:twoCellAnchor>
    <xdr:from>
      <xdr:col>8</xdr:col>
      <xdr:colOff>527050</xdr:colOff>
      <xdr:row>12</xdr:row>
      <xdr:rowOff>152400</xdr:rowOff>
    </xdr:from>
    <xdr:to>
      <xdr:col>11</xdr:col>
      <xdr:colOff>679450</xdr:colOff>
      <xdr:row>14</xdr:row>
      <xdr:rowOff>38100</xdr:rowOff>
    </xdr:to>
    <xdr:sp macro="" textlink="">
      <xdr:nvSpPr>
        <xdr:cNvPr id="20" name="CuadroTexto 19">
          <a:hlinkClick xmlns:r="http://schemas.openxmlformats.org/officeDocument/2006/relationships" r:id="rId16" tooltip="Ir"/>
          <a:extLst>
            <a:ext uri="{FF2B5EF4-FFF2-40B4-BE49-F238E27FC236}">
              <a16:creationId xmlns:a16="http://schemas.microsoft.com/office/drawing/2014/main" id="{DCA1BC55-C748-4B13-9918-299C940BC7A1}"/>
            </a:ext>
          </a:extLst>
        </xdr:cNvPr>
        <xdr:cNvSpPr txBox="1"/>
      </xdr:nvSpPr>
      <xdr:spPr>
        <a:xfrm>
          <a:off x="6623050" y="236220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Normalización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tributaria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520700</xdr:colOff>
      <xdr:row>14</xdr:row>
      <xdr:rowOff>133350</xdr:rowOff>
    </xdr:from>
    <xdr:to>
      <xdr:col>11</xdr:col>
      <xdr:colOff>673100</xdr:colOff>
      <xdr:row>16</xdr:row>
      <xdr:rowOff>19050</xdr:rowOff>
    </xdr:to>
    <xdr:sp macro="" textlink="">
      <xdr:nvSpPr>
        <xdr:cNvPr id="21" name="CuadroTexto 20">
          <a:hlinkClick xmlns:r="http://schemas.openxmlformats.org/officeDocument/2006/relationships" r:id="rId17" tooltip="Ir"/>
          <a:extLst>
            <a:ext uri="{FF2B5EF4-FFF2-40B4-BE49-F238E27FC236}">
              <a16:creationId xmlns:a16="http://schemas.microsoft.com/office/drawing/2014/main" id="{DF91C858-CDF4-42AF-901C-D44871748586}"/>
            </a:ext>
          </a:extLst>
        </xdr:cNvPr>
        <xdr:cNvSpPr txBox="1"/>
      </xdr:nvSpPr>
      <xdr:spPr>
        <a:xfrm>
          <a:off x="6616700" y="27114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Exógena</a:t>
          </a:r>
          <a:r>
            <a:rPr lang="es-CO" sz="1200" baseline="0">
              <a:latin typeface="Arial" panose="020B0604020202020204" pitchFamily="34" charset="0"/>
              <a:cs typeface="Arial" panose="020B0604020202020204" pitchFamily="34" charset="0"/>
            </a:rPr>
            <a:t> Nacional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527050</xdr:colOff>
      <xdr:row>16</xdr:row>
      <xdr:rowOff>107950</xdr:rowOff>
    </xdr:from>
    <xdr:to>
      <xdr:col>11</xdr:col>
      <xdr:colOff>679450</xdr:colOff>
      <xdr:row>17</xdr:row>
      <xdr:rowOff>177800</xdr:rowOff>
    </xdr:to>
    <xdr:sp macro="" textlink="">
      <xdr:nvSpPr>
        <xdr:cNvPr id="22" name="CuadroTexto 21">
          <a:hlinkClick xmlns:r="http://schemas.openxmlformats.org/officeDocument/2006/relationships" r:id="rId18" tooltip="Ir"/>
          <a:extLst>
            <a:ext uri="{FF2B5EF4-FFF2-40B4-BE49-F238E27FC236}">
              <a16:creationId xmlns:a16="http://schemas.microsoft.com/office/drawing/2014/main" id="{D0F9AA62-937F-4BD5-ACF3-1D81A9040ECF}"/>
            </a:ext>
          </a:extLst>
        </xdr:cNvPr>
        <xdr:cNvSpPr txBox="1"/>
      </xdr:nvSpPr>
      <xdr:spPr>
        <a:xfrm>
          <a:off x="6623050" y="3054350"/>
          <a:ext cx="2438400" cy="2540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Certificados </a:t>
          </a:r>
        </a:p>
      </xdr:txBody>
    </xdr:sp>
    <xdr:clientData/>
  </xdr:twoCellAnchor>
  <xdr:twoCellAnchor editAs="oneCell">
    <xdr:from>
      <xdr:col>4</xdr:col>
      <xdr:colOff>615950</xdr:colOff>
      <xdr:row>8</xdr:row>
      <xdr:rowOff>127000</xdr:rowOff>
    </xdr:from>
    <xdr:to>
      <xdr:col>7</xdr:col>
      <xdr:colOff>627851</xdr:colOff>
      <xdr:row>12</xdr:row>
      <xdr:rowOff>95250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F112948E-FF2D-450A-8AA7-3980935FB9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950" y="1600200"/>
          <a:ext cx="2291551" cy="704850"/>
        </a:xfrm>
        <a:prstGeom prst="rect">
          <a:avLst/>
        </a:prstGeom>
      </xdr:spPr>
    </xdr:pic>
    <xdr:clientData/>
  </xdr:twoCellAnchor>
  <xdr:twoCellAnchor>
    <xdr:from>
      <xdr:col>5</xdr:col>
      <xdr:colOff>288388</xdr:colOff>
      <xdr:row>18</xdr:row>
      <xdr:rowOff>112542</xdr:rowOff>
    </xdr:from>
    <xdr:to>
      <xdr:col>7</xdr:col>
      <xdr:colOff>449334</xdr:colOff>
      <xdr:row>21</xdr:row>
      <xdr:rowOff>135856</xdr:rowOff>
    </xdr:to>
    <xdr:grpSp>
      <xdr:nvGrpSpPr>
        <xdr:cNvPr id="3" name="Grupo 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95648CE1-FBB3-4110-A03A-13B91B88C648}"/>
            </a:ext>
          </a:extLst>
        </xdr:cNvPr>
        <xdr:cNvGrpSpPr/>
      </xdr:nvGrpSpPr>
      <xdr:grpSpPr>
        <a:xfrm>
          <a:off x="4098388" y="3306592"/>
          <a:ext cx="1678596" cy="575764"/>
          <a:chOff x="4121834" y="3284807"/>
          <a:chExt cx="1687291" cy="571954"/>
        </a:xfrm>
      </xdr:grpSpPr>
      <xdr:sp macro="" textlink="">
        <xdr:nvSpPr>
          <xdr:cNvPr id="25" name="Rectángulo: esquinas redondeadas 24">
            <a:extLst>
              <a:ext uri="{FF2B5EF4-FFF2-40B4-BE49-F238E27FC236}">
                <a16:creationId xmlns:a16="http://schemas.microsoft.com/office/drawing/2014/main" id="{46DD6584-DC67-4392-A923-9E61C4297B01}"/>
              </a:ext>
            </a:extLst>
          </xdr:cNvPr>
          <xdr:cNvSpPr/>
        </xdr:nvSpPr>
        <xdr:spPr>
          <a:xfrm>
            <a:off x="4121834" y="3284807"/>
            <a:ext cx="1662569" cy="571954"/>
          </a:xfrm>
          <a:prstGeom prst="roundRect">
            <a:avLst>
              <a:gd name="adj" fmla="val 1373"/>
            </a:avLst>
          </a:prstGeom>
          <a:ln w="3175"/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  <xdr:pic>
        <xdr:nvPicPr>
          <xdr:cNvPr id="26" name="Imagen 25">
            <a:extLst>
              <a:ext uri="{FF2B5EF4-FFF2-40B4-BE49-F238E27FC236}">
                <a16:creationId xmlns:a16="http://schemas.microsoft.com/office/drawing/2014/main" id="{F632D38E-A5A5-4721-9AEB-01C86EB9AE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65099" y="3318451"/>
            <a:ext cx="485946" cy="529056"/>
          </a:xfrm>
          <a:prstGeom prst="rect">
            <a:avLst/>
          </a:prstGeom>
        </xdr:spPr>
      </xdr:pic>
      <xdr:sp macro="" textlink="">
        <xdr:nvSpPr>
          <xdr:cNvPr id="27" name="CuadroTexto 26">
            <a:extLst>
              <a:ext uri="{FF2B5EF4-FFF2-40B4-BE49-F238E27FC236}">
                <a16:creationId xmlns:a16="http://schemas.microsoft.com/office/drawing/2014/main" id="{72C5733B-876B-4A06-BAF0-32412A5B597E}"/>
              </a:ext>
            </a:extLst>
          </xdr:cNvPr>
          <xdr:cNvSpPr txBox="1"/>
        </xdr:nvSpPr>
        <xdr:spPr>
          <a:xfrm>
            <a:off x="4659542" y="3304994"/>
            <a:ext cx="1149583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Descargue otras</a:t>
            </a:r>
          </a:p>
        </xdr:txBody>
      </xdr:sp>
      <xdr:sp macro="" textlink="">
        <xdr:nvSpPr>
          <xdr:cNvPr id="28" name="CuadroTexto 27">
            <a:extLst>
              <a:ext uri="{FF2B5EF4-FFF2-40B4-BE49-F238E27FC236}">
                <a16:creationId xmlns:a16="http://schemas.microsoft.com/office/drawing/2014/main" id="{7FB02046-1BEF-439D-AF2B-5A3EC8D374F9}"/>
              </a:ext>
            </a:extLst>
          </xdr:cNvPr>
          <xdr:cNvSpPr txBox="1"/>
        </xdr:nvSpPr>
        <xdr:spPr>
          <a:xfrm>
            <a:off x="4676354" y="3504975"/>
            <a:ext cx="970346" cy="3229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100"/>
              <a:t>Herramientas 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A4BE1834-F97E-4691-8896-0AEB72ED5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12</xdr:col>
      <xdr:colOff>25400</xdr:colOff>
      <xdr:row>4</xdr:row>
      <xdr:rowOff>57150</xdr:rowOff>
    </xdr:from>
    <xdr:to>
      <xdr:col>14</xdr:col>
      <xdr:colOff>323850</xdr:colOff>
      <xdr:row>15</xdr:row>
      <xdr:rowOff>139700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8E7BEAE-75CE-40A3-8C36-182B613F9A5E}"/>
            </a:ext>
          </a:extLst>
        </xdr:cNvPr>
        <xdr:cNvSpPr txBox="1"/>
      </xdr:nvSpPr>
      <xdr:spPr>
        <a:xfrm>
          <a:off x="8953500" y="508000"/>
          <a:ext cx="2863850" cy="274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PERIODICIDAD CUATRIMESTRAL : </a:t>
          </a:r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responsables de este impuesto, personas jurídicas y naturales cuyos ingresos brutos a treinta y uno (31) de diciembre del año gravable 2021 sean inferiores a noventa y dos mil (92.000) UVT ($ 3.340.336.000), deberán presentar la declaración del impuesto sobre las ventas -IVA y pagar de manera cuatrimestral utilizando el formulario prescrito por la Unidad Administrativa Especial Dirección de Impuestos y Aduanas Nacionales - DIAN.</a:t>
          </a:r>
          <a:endParaRPr lang="es-CO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20</xdr:row>
      <xdr:rowOff>19050</xdr:rowOff>
    </xdr:from>
    <xdr:to>
      <xdr:col>11</xdr:col>
      <xdr:colOff>0</xdr:colOff>
      <xdr:row>22</xdr:row>
      <xdr:rowOff>82550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7D454037-E872-445F-8DCF-14A8F48FA56C}"/>
            </a:ext>
          </a:extLst>
        </xdr:cNvPr>
        <xdr:cNvSpPr txBox="1"/>
      </xdr:nvSpPr>
      <xdr:spPr>
        <a:xfrm>
          <a:off x="393700" y="4121150"/>
          <a:ext cx="847090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régimen simple de tributación responsables del impuesto sobre las ventas -IVA presentan la declaración anual en el mes de febrero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527050</xdr:colOff>
      <xdr:row>0</xdr:row>
      <xdr:rowOff>19050</xdr:rowOff>
    </xdr:from>
    <xdr:to>
      <xdr:col>12</xdr:col>
      <xdr:colOff>793750</xdr:colOff>
      <xdr:row>1</xdr:row>
      <xdr:rowOff>184150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24FEF86F-D41B-4DC6-9577-2A893E340D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5150" y="19050"/>
          <a:ext cx="266700" cy="260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1670050</xdr:colOff>
      <xdr:row>0</xdr:row>
      <xdr:rowOff>0</xdr:rowOff>
    </xdr:from>
    <xdr:to>
      <xdr:col>12</xdr:col>
      <xdr:colOff>107950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017741D-5BEF-4B4B-9374-407DD47AF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146050</xdr:colOff>
      <xdr:row>6</xdr:row>
      <xdr:rowOff>12700</xdr:rowOff>
    </xdr:from>
    <xdr:to>
      <xdr:col>12</xdr:col>
      <xdr:colOff>95250</xdr:colOff>
      <xdr:row>12</xdr:row>
      <xdr:rowOff>6350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9D74273B-E0DA-4BA4-B81B-ED7EE9893F98}"/>
            </a:ext>
          </a:extLst>
        </xdr:cNvPr>
        <xdr:cNvSpPr txBox="1"/>
      </xdr:nvSpPr>
      <xdr:spPr>
        <a:xfrm>
          <a:off x="3638550" y="736600"/>
          <a:ext cx="5651500" cy="1568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impuesto unificado bajo el régimen simple de tributación -SIMPLE que sean responsables del impuesto sobre las ventas -IVA, deberán presentar la Declaración Anual Consolidada del impuesto sobre las ventas -IVA. Sin perjuicio de la obligación de transferir el impuesto sobre las ventas -IVA dentro de los plazos establecidos en el artículo 1.6.1.13.2.52. de este Decreto, para la presentación y pago del anticipo bimestral.</a:t>
          </a:r>
          <a:endParaRPr lang="es-CO" sz="14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4AE279EE-900E-4C1F-94DD-6344C550F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12</xdr:col>
      <xdr:colOff>552450</xdr:colOff>
      <xdr:row>0</xdr:row>
      <xdr:rowOff>31750</xdr:rowOff>
    </xdr:from>
    <xdr:to>
      <xdr:col>13</xdr:col>
      <xdr:colOff>12700</xdr:colOff>
      <xdr:row>2</xdr:row>
      <xdr:rowOff>0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BD618824-E04E-466E-B2B3-74689C720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0550" y="31750"/>
          <a:ext cx="266700" cy="2603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76ADF9E-05E4-4D44-AB26-BB0165F0E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12</xdr:col>
      <xdr:colOff>546100</xdr:colOff>
      <xdr:row>0</xdr:row>
      <xdr:rowOff>25400</xdr:rowOff>
    </xdr:from>
    <xdr:to>
      <xdr:col>13</xdr:col>
      <xdr:colOff>6350</xdr:colOff>
      <xdr:row>1</xdr:row>
      <xdr:rowOff>190500</xdr:rowOff>
    </xdr:to>
    <xdr:pic>
      <xdr:nvPicPr>
        <xdr:cNvPr id="3" name="Imagen 2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65C45547-9529-43D8-B3FE-F0F0A06B1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4200" y="25400"/>
          <a:ext cx="266700" cy="2603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</xdr:colOff>
      <xdr:row>0</xdr:row>
      <xdr:rowOff>69847</xdr:rowOff>
    </xdr:from>
    <xdr:to>
      <xdr:col>9</xdr:col>
      <xdr:colOff>298450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3F025B5-6CA2-43AC-93C0-75C22EC8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2644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19050</xdr:colOff>
      <xdr:row>0</xdr:row>
      <xdr:rowOff>69847</xdr:rowOff>
    </xdr:from>
    <xdr:to>
      <xdr:col>9</xdr:col>
      <xdr:colOff>298450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BAC52A1-5DAC-4E1F-B681-440A95AAF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2644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1937044</xdr:colOff>
      <xdr:row>0</xdr:row>
      <xdr:rowOff>41711</xdr:rowOff>
    </xdr:from>
    <xdr:to>
      <xdr:col>7</xdr:col>
      <xdr:colOff>425256</xdr:colOff>
      <xdr:row>2</xdr:row>
      <xdr:rowOff>62616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1E3A7E77-21EB-49B1-A8C9-7EEDBF65E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423444" y="41711"/>
          <a:ext cx="436587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7</xdr:col>
      <xdr:colOff>482600</xdr:colOff>
      <xdr:row>0</xdr:row>
      <xdr:rowOff>82550</xdr:rowOff>
    </xdr:from>
    <xdr:to>
      <xdr:col>7</xdr:col>
      <xdr:colOff>749300</xdr:colOff>
      <xdr:row>2</xdr:row>
      <xdr:rowOff>50800</xdr:rowOff>
    </xdr:to>
    <xdr:pic>
      <xdr:nvPicPr>
        <xdr:cNvPr id="3" name="Imagen 2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0B553AB1-1B18-40B6-92D2-BB987ABFA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4450" y="82550"/>
          <a:ext cx="266700" cy="2603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19050</xdr:colOff>
      <xdr:row>0</xdr:row>
      <xdr:rowOff>69847</xdr:rowOff>
    </xdr:from>
    <xdr:to>
      <xdr:col>5</xdr:col>
      <xdr:colOff>444500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5A865D8C-6DF6-4F34-9BB1-BAA2B31C4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612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63500</xdr:colOff>
      <xdr:row>0</xdr:row>
      <xdr:rowOff>0</xdr:rowOff>
    </xdr:from>
    <xdr:to>
      <xdr:col>13</xdr:col>
      <xdr:colOff>488950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356E810C-6966-4263-A707-39B305D3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76935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692150</xdr:colOff>
      <xdr:row>1</xdr:row>
      <xdr:rowOff>38100</xdr:rowOff>
    </xdr:from>
    <xdr:to>
      <xdr:col>7</xdr:col>
      <xdr:colOff>1263650</xdr:colOff>
      <xdr:row>1</xdr:row>
      <xdr:rowOff>158750</xdr:rowOff>
    </xdr:to>
    <xdr:sp macro="" textlink="">
      <xdr:nvSpPr>
        <xdr:cNvPr id="3" name="CuadroTexto 2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B534E4DA-6121-44D1-9289-2B1DC7D8427F}"/>
            </a:ext>
          </a:extLst>
        </xdr:cNvPr>
        <xdr:cNvSpPr txBox="1"/>
      </xdr:nvSpPr>
      <xdr:spPr>
        <a:xfrm>
          <a:off x="39370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Grandes Contribuyentes</a:t>
          </a:r>
        </a:p>
      </xdr:txBody>
    </xdr:sp>
    <xdr:clientData/>
  </xdr:twoCellAnchor>
  <xdr:twoCellAnchor>
    <xdr:from>
      <xdr:col>7</xdr:col>
      <xdr:colOff>1327150</xdr:colOff>
      <xdr:row>1</xdr:row>
      <xdr:rowOff>38100</xdr:rowOff>
    </xdr:from>
    <xdr:to>
      <xdr:col>10</xdr:col>
      <xdr:colOff>127000</xdr:colOff>
      <xdr:row>1</xdr:row>
      <xdr:rowOff>158750</xdr:rowOff>
    </xdr:to>
    <xdr:sp macro="" textlink="">
      <xdr:nvSpPr>
        <xdr:cNvPr id="4" name="CuadroTexto 3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B415636B-B6A1-45FD-8AEE-6E89387B5204}"/>
            </a:ext>
          </a:extLst>
        </xdr:cNvPr>
        <xdr:cNvSpPr txBox="1"/>
      </xdr:nvSpPr>
      <xdr:spPr>
        <a:xfrm>
          <a:off x="56007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jurídicas y naturales</a:t>
          </a:r>
        </a:p>
      </xdr:txBody>
    </xdr:sp>
    <xdr:clientData/>
  </xdr:twoCellAnchor>
  <xdr:twoCellAnchor editAs="oneCell">
    <xdr:from>
      <xdr:col>13</xdr:col>
      <xdr:colOff>571500</xdr:colOff>
      <xdr:row>0</xdr:row>
      <xdr:rowOff>12700</xdr:rowOff>
    </xdr:from>
    <xdr:to>
      <xdr:col>13</xdr:col>
      <xdr:colOff>838200</xdr:colOff>
      <xdr:row>2</xdr:row>
      <xdr:rowOff>1905</xdr:rowOff>
    </xdr:to>
    <xdr:pic>
      <xdr:nvPicPr>
        <xdr:cNvPr id="8" name="Imagen 7">
          <a:hlinkClick xmlns:r="http://schemas.openxmlformats.org/officeDocument/2006/relationships" r:id="rId5" tooltip="Ir arriba"/>
          <a:extLst>
            <a:ext uri="{FF2B5EF4-FFF2-40B4-BE49-F238E27FC236}">
              <a16:creationId xmlns:a16="http://schemas.microsoft.com/office/drawing/2014/main" id="{6D85A4FD-B945-4C5F-AE43-8D22A7DE8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77350" y="12700"/>
          <a:ext cx="266700" cy="28130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2255813</xdr:colOff>
      <xdr:row>0</xdr:row>
      <xdr:rowOff>69847</xdr:rowOff>
    </xdr:from>
    <xdr:to>
      <xdr:col>5</xdr:col>
      <xdr:colOff>360094</xdr:colOff>
      <xdr:row>2</xdr:row>
      <xdr:rowOff>90752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2451418A-1966-45D6-9153-01636071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61200" y="6984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12700</xdr:colOff>
      <xdr:row>7</xdr:row>
      <xdr:rowOff>107950</xdr:rowOff>
    </xdr:from>
    <xdr:to>
      <xdr:col>5</xdr:col>
      <xdr:colOff>12700</xdr:colOff>
      <xdr:row>10</xdr:row>
      <xdr:rowOff>120650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2A2DD04-E374-4817-8F33-87B4B23C0C00}"/>
            </a:ext>
          </a:extLst>
        </xdr:cNvPr>
        <xdr:cNvSpPr txBox="1"/>
      </xdr:nvSpPr>
      <xdr:spPr>
        <a:xfrm>
          <a:off x="400050" y="1054100"/>
          <a:ext cx="6654800" cy="64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agentes retenedores del impuesto sobre la renta y complementarios y los del gravamen a los movimientos financieros –GMF, deberán expedir: 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476250</xdr:colOff>
      <xdr:row>0</xdr:row>
      <xdr:rowOff>63500</xdr:rowOff>
    </xdr:from>
    <xdr:to>
      <xdr:col>5</xdr:col>
      <xdr:colOff>742950</xdr:colOff>
      <xdr:row>2</xdr:row>
      <xdr:rowOff>78105</xdr:rowOff>
    </xdr:to>
    <xdr:pic>
      <xdr:nvPicPr>
        <xdr:cNvPr id="4" name="Imagen 3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8DA0340C-09BA-49E8-8DB2-6E0B62ADF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8400" y="63500"/>
          <a:ext cx="266700" cy="3067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1546957</xdr:colOff>
      <xdr:row>0</xdr:row>
      <xdr:rowOff>76197</xdr:rowOff>
    </xdr:from>
    <xdr:to>
      <xdr:col>11</xdr:col>
      <xdr:colOff>368690</xdr:colOff>
      <xdr:row>2</xdr:row>
      <xdr:rowOff>97102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53BDFEFD-C735-4112-8711-48129911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686800" y="761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0</xdr:colOff>
      <xdr:row>19</xdr:row>
      <xdr:rowOff>0</xdr:rowOff>
    </xdr:from>
    <xdr:to>
      <xdr:col>11</xdr:col>
      <xdr:colOff>6350</xdr:colOff>
      <xdr:row>22</xdr:row>
      <xdr:rowOff>38100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77248A-0B94-4CAB-BFF5-0393A7F0DAD5}"/>
            </a:ext>
          </a:extLst>
        </xdr:cNvPr>
        <xdr:cNvSpPr txBox="1"/>
      </xdr:nvSpPr>
      <xdr:spPr>
        <a:xfrm>
          <a:off x="387350" y="3854450"/>
          <a:ext cx="82359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El valor de la primera cuota no podrá ser inferior al veinte por ciento (20%) del saldo a pagar del año gravable anterior. Una vez liquidado el impuesto y el anticipo del impuesto sobre la renta en la respectiva declaración, del valor a pagar, se restará lo pagado en la primera cuota y el saldo se cancelará de la siguiente manera, de acuerdo con la cuota de pago así:</a:t>
          </a:r>
        </a:p>
      </xdr:txBody>
    </xdr:sp>
    <xdr:clientData/>
  </xdr:twoCellAnchor>
  <xdr:twoCellAnchor>
    <xdr:from>
      <xdr:col>3</xdr:col>
      <xdr:colOff>6350</xdr:colOff>
      <xdr:row>23</xdr:row>
      <xdr:rowOff>44450</xdr:rowOff>
    </xdr:from>
    <xdr:to>
      <xdr:col>11</xdr:col>
      <xdr:colOff>19050</xdr:colOff>
      <xdr:row>25</xdr:row>
      <xdr:rowOff>590550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6DE200F3-0DED-4750-84F5-1996167E8988}"/>
            </a:ext>
          </a:extLst>
        </xdr:cNvPr>
        <xdr:cNvSpPr txBox="1"/>
      </xdr:nvSpPr>
      <xdr:spPr>
        <a:xfrm>
          <a:off x="393700" y="4768850"/>
          <a:ext cx="8242300" cy="1562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DECLARACIÓN Y PAGO 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SEGUNDA CUOTA CINCUENTA POR CIENTO (50%)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PAGO TERCERA CUOTA CINCUENTA POR CIENTO (50%)</a:t>
          </a:r>
        </a:p>
        <a:p>
          <a:r>
            <a:rPr lang="es-CO" sz="1200">
              <a:latin typeface="Arial" panose="020B0604020202020204" pitchFamily="34" charset="0"/>
              <a:cs typeface="Arial" panose="020B0604020202020204" pitchFamily="34" charset="0"/>
            </a:rPr>
            <a:t>No obstante, cuando al momento del pago de la primera cuota ya se haya elaborado la declaración y se tenga por cierto que por el año gravable  la declaración arroja saldo a favor, podrá el contribuyente no efectuar el pago de la primera cuota aquí señalada, siendo de su entera responsabilidad si posteriormente al momento de la presentación se genera un saldo a pagar, caso en el cual deberá pagar los valores que correspondan por concepto de la respectiva cuota y los intereses de mora.</a:t>
          </a:r>
        </a:p>
      </xdr:txBody>
    </xdr:sp>
    <xdr:clientData/>
  </xdr:twoCellAnchor>
  <xdr:twoCellAnchor editAs="oneCell">
    <xdr:from>
      <xdr:col>11</xdr:col>
      <xdr:colOff>596900</xdr:colOff>
      <xdr:row>0</xdr:row>
      <xdr:rowOff>76200</xdr:rowOff>
    </xdr:from>
    <xdr:to>
      <xdr:col>12</xdr:col>
      <xdr:colOff>254001</xdr:colOff>
      <xdr:row>2</xdr:row>
      <xdr:rowOff>90805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E57C01EE-D007-4FF6-AB5F-38D7593AA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13850" y="76200"/>
          <a:ext cx="266700" cy="3067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69850</xdr:rowOff>
    </xdr:from>
    <xdr:to>
      <xdr:col>11</xdr:col>
      <xdr:colOff>438150</xdr:colOff>
      <xdr:row>2</xdr:row>
      <xdr:rowOff>90755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091BC90-DE74-4047-A89B-0F801451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118350" y="6985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3</xdr:col>
      <xdr:colOff>6350</xdr:colOff>
      <xdr:row>29</xdr:row>
      <xdr:rowOff>127000</xdr:rowOff>
    </xdr:from>
    <xdr:to>
      <xdr:col>8</xdr:col>
      <xdr:colOff>12700</xdr:colOff>
      <xdr:row>40</xdr:row>
      <xdr:rowOff>127000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24D6DFDF-ED55-4078-9730-98B181C95FF4}"/>
            </a:ext>
          </a:extLst>
        </xdr:cNvPr>
        <xdr:cNvSpPr txBox="1"/>
      </xdr:nvSpPr>
      <xdr:spPr>
        <a:xfrm>
          <a:off x="393700" y="5949950"/>
          <a:ext cx="5486400" cy="216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sucursales y demás establecimientos permanentes de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sociedades y entidades extranjeras y de personas naturales no residentes en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país, que no tengan la calidad de Gran Contribuyente, que presten en forma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regular el servicio de transporte aéreo, marítimo, terrestre o fluvial entre lugares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colombianos y extranjeros, podrán presentar la declaración del impuesto sobre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renta y complementarios por el año gravable 2021 y cancelar en una sola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cuota el impuesto a cargo y el anticipo del impuesto sobre la renta hasta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veintiuno (21) de octubre de 2022, cualquiera sea el último dígito del Número de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Identificación Tributaria -NIT del declarante que conste en el certificado del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Registro Único Tributario –RUT, sin tener en cuenta el dígito de verificación.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 anterior debe entenderse sin perjuicio de lo previsto en los tratados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internacionales que haya suscrito Colombia y se encuentren en vigor.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12700</xdr:colOff>
      <xdr:row>41</xdr:row>
      <xdr:rowOff>95250</xdr:rowOff>
    </xdr:from>
    <xdr:to>
      <xdr:col>7</xdr:col>
      <xdr:colOff>1479550</xdr:colOff>
      <xdr:row>45</xdr:row>
      <xdr:rowOff>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5AD7BCE8-93D5-4EA2-ABFB-00642CCCBD92}"/>
            </a:ext>
          </a:extLst>
        </xdr:cNvPr>
        <xdr:cNvSpPr txBox="1"/>
      </xdr:nvSpPr>
      <xdr:spPr>
        <a:xfrm>
          <a:off x="400050" y="8280400"/>
          <a:ext cx="5353050" cy="692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Las entidades cooperativas de integración del régimen tributario especial podrán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presentar la declaración del impuesto sobre la renta y complementarios por el</a:t>
          </a:r>
        </a:p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año gravable 2021, hasta el día dieciocho (18) de mayo del año 2022.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488950</xdr:colOff>
      <xdr:row>0</xdr:row>
      <xdr:rowOff>88900</xdr:rowOff>
    </xdr:from>
    <xdr:to>
      <xdr:col>12</xdr:col>
      <xdr:colOff>146050</xdr:colOff>
      <xdr:row>2</xdr:row>
      <xdr:rowOff>103505</xdr:rowOff>
    </xdr:to>
    <xdr:pic>
      <xdr:nvPicPr>
        <xdr:cNvPr id="5" name="Imagen 4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6D88FEBE-FDA0-49E0-952E-A9CE55601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4600" y="88900"/>
          <a:ext cx="266700" cy="30670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40</xdr:row>
      <xdr:rowOff>120650</xdr:rowOff>
    </xdr:from>
    <xdr:to>
      <xdr:col>11</xdr:col>
      <xdr:colOff>266700</xdr:colOff>
      <xdr:row>42</xdr:row>
      <xdr:rowOff>33655</xdr:rowOff>
    </xdr:to>
    <xdr:pic>
      <xdr:nvPicPr>
        <xdr:cNvPr id="7" name="Imagen 6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94AD3145-6717-42BE-B082-8901ABEE0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650" y="8108950"/>
          <a:ext cx="266700" cy="3067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2247</xdr:colOff>
      <xdr:row>0</xdr:row>
      <xdr:rowOff>76200</xdr:rowOff>
    </xdr:from>
    <xdr:to>
      <xdr:col>12</xdr:col>
      <xdr:colOff>357847</xdr:colOff>
      <xdr:row>2</xdr:row>
      <xdr:rowOff>97105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B3E7B42F-5F88-4CAF-BEF8-AB2FCB209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513201" y="76200"/>
          <a:ext cx="425938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12700</xdr:colOff>
      <xdr:row>0</xdr:row>
      <xdr:rowOff>63497</xdr:rowOff>
    </xdr:from>
    <xdr:to>
      <xdr:col>10</xdr:col>
      <xdr:colOff>438150</xdr:colOff>
      <xdr:row>2</xdr:row>
      <xdr:rowOff>84402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C5D15BE-5846-405E-B76C-3E65895F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7035800" y="634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34484</xdr:colOff>
      <xdr:row>0</xdr:row>
      <xdr:rowOff>0</xdr:rowOff>
    </xdr:from>
    <xdr:to>
      <xdr:col>13</xdr:col>
      <xdr:colOff>459934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033A0183-159D-423D-8F2C-11CBE9011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10113986" y="0"/>
          <a:ext cx="425450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6</xdr:col>
      <xdr:colOff>692150</xdr:colOff>
      <xdr:row>1</xdr:row>
      <xdr:rowOff>38100</xdr:rowOff>
    </xdr:from>
    <xdr:to>
      <xdr:col>7</xdr:col>
      <xdr:colOff>1263650</xdr:colOff>
      <xdr:row>1</xdr:row>
      <xdr:rowOff>158750</xdr:rowOff>
    </xdr:to>
    <xdr:sp macro="" textlink="">
      <xdr:nvSpPr>
        <xdr:cNvPr id="5" name="CuadroTexto 4">
          <a:hlinkClick xmlns:r="http://schemas.openxmlformats.org/officeDocument/2006/relationships" r:id="rId3" tooltip="Ir"/>
          <a:extLst>
            <a:ext uri="{FF2B5EF4-FFF2-40B4-BE49-F238E27FC236}">
              <a16:creationId xmlns:a16="http://schemas.microsoft.com/office/drawing/2014/main" id="{819A23A2-32AB-4EF4-A2A6-A84551C01D41}"/>
            </a:ext>
          </a:extLst>
        </xdr:cNvPr>
        <xdr:cNvSpPr txBox="1"/>
      </xdr:nvSpPr>
      <xdr:spPr>
        <a:xfrm>
          <a:off x="39370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Grandes Contribuyentes</a:t>
          </a:r>
        </a:p>
      </xdr:txBody>
    </xdr:sp>
    <xdr:clientData/>
  </xdr:twoCellAnchor>
  <xdr:twoCellAnchor>
    <xdr:from>
      <xdr:col>7</xdr:col>
      <xdr:colOff>1327150</xdr:colOff>
      <xdr:row>1</xdr:row>
      <xdr:rowOff>38100</xdr:rowOff>
    </xdr:from>
    <xdr:to>
      <xdr:col>10</xdr:col>
      <xdr:colOff>127000</xdr:colOff>
      <xdr:row>1</xdr:row>
      <xdr:rowOff>158750</xdr:rowOff>
    </xdr:to>
    <xdr:sp macro="" textlink="">
      <xdr:nvSpPr>
        <xdr:cNvPr id="6" name="CuadroTexto 5">
          <a:hlinkClick xmlns:r="http://schemas.openxmlformats.org/officeDocument/2006/relationships" r:id="rId4" tooltip="Ir"/>
          <a:extLst>
            <a:ext uri="{FF2B5EF4-FFF2-40B4-BE49-F238E27FC236}">
              <a16:creationId xmlns:a16="http://schemas.microsoft.com/office/drawing/2014/main" id="{80EB1FCD-F6D9-4D29-85FA-D9FEA023054C}"/>
            </a:ext>
          </a:extLst>
        </xdr:cNvPr>
        <xdr:cNvSpPr txBox="1"/>
      </xdr:nvSpPr>
      <xdr:spPr>
        <a:xfrm>
          <a:off x="56007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jurídicas</a:t>
          </a:r>
        </a:p>
      </xdr:txBody>
    </xdr:sp>
    <xdr:clientData/>
  </xdr:twoCellAnchor>
  <xdr:twoCellAnchor>
    <xdr:from>
      <xdr:col>10</xdr:col>
      <xdr:colOff>190500</xdr:colOff>
      <xdr:row>1</xdr:row>
      <xdr:rowOff>38100</xdr:rowOff>
    </xdr:from>
    <xdr:to>
      <xdr:col>12</xdr:col>
      <xdr:colOff>38100</xdr:colOff>
      <xdr:row>1</xdr:row>
      <xdr:rowOff>158750</xdr:rowOff>
    </xdr:to>
    <xdr:sp macro="" textlink="">
      <xdr:nvSpPr>
        <xdr:cNvPr id="7" name="CuadroTexto 6">
          <a:hlinkClick xmlns:r="http://schemas.openxmlformats.org/officeDocument/2006/relationships" r:id="rId5" tooltip="Ir"/>
          <a:extLst>
            <a:ext uri="{FF2B5EF4-FFF2-40B4-BE49-F238E27FC236}">
              <a16:creationId xmlns:a16="http://schemas.microsoft.com/office/drawing/2014/main" id="{B0C548C2-04B6-4F8E-9683-35260844817D}"/>
            </a:ext>
          </a:extLst>
        </xdr:cNvPr>
        <xdr:cNvSpPr txBox="1"/>
      </xdr:nvSpPr>
      <xdr:spPr>
        <a:xfrm>
          <a:off x="7264400" y="133350"/>
          <a:ext cx="1600200" cy="120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800">
              <a:latin typeface="Arial" panose="020B0604020202020204" pitchFamily="34" charset="0"/>
              <a:cs typeface="Arial" panose="020B0604020202020204" pitchFamily="34" charset="0"/>
            </a:rPr>
            <a:t>Personas naturales</a:t>
          </a:r>
        </a:p>
      </xdr:txBody>
    </xdr:sp>
    <xdr:clientData/>
  </xdr:twoCellAnchor>
  <xdr:twoCellAnchor>
    <xdr:from>
      <xdr:col>6</xdr:col>
      <xdr:colOff>698500</xdr:colOff>
      <xdr:row>5</xdr:row>
      <xdr:rowOff>63500</xdr:rowOff>
    </xdr:from>
    <xdr:to>
      <xdr:col>13</xdr:col>
      <xdr:colOff>0</xdr:colOff>
      <xdr:row>9</xdr:row>
      <xdr:rowOff>190500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8090FC68-B9C0-4746-947D-8A71A65F369C}"/>
            </a:ext>
          </a:extLst>
        </xdr:cNvPr>
        <xdr:cNvSpPr txBox="1"/>
      </xdr:nvSpPr>
      <xdr:spPr>
        <a:xfrm>
          <a:off x="3943350" y="762000"/>
          <a:ext cx="503555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obligación de presentar la declaración de activos en el exterior a que se refiere este artículo solamente será aplicable cuando el valor patrimonial de los activos del exterior poseídos a primero (1) de enero de 2022, sea superior a dos mil (2.000) Unidades de Valor Tributario -UVT.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13</xdr:col>
      <xdr:colOff>577850</xdr:colOff>
      <xdr:row>0</xdr:row>
      <xdr:rowOff>25401</xdr:rowOff>
    </xdr:from>
    <xdr:to>
      <xdr:col>13</xdr:col>
      <xdr:colOff>844550</xdr:colOff>
      <xdr:row>1</xdr:row>
      <xdr:rowOff>190501</xdr:rowOff>
    </xdr:to>
    <xdr:pic>
      <xdr:nvPicPr>
        <xdr:cNvPr id="10" name="Imagen 9">
          <a:hlinkClick xmlns:r="http://schemas.openxmlformats.org/officeDocument/2006/relationships" r:id="rId6" tooltip="Ir arriba"/>
          <a:extLst>
            <a:ext uri="{FF2B5EF4-FFF2-40B4-BE49-F238E27FC236}">
              <a16:creationId xmlns:a16="http://schemas.microsoft.com/office/drawing/2014/main" id="{08188638-A6AE-475F-84E5-3045AD70E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25401"/>
          <a:ext cx="266700" cy="260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2019594</xdr:colOff>
      <xdr:row>0</xdr:row>
      <xdr:rowOff>0</xdr:rowOff>
    </xdr:from>
    <xdr:to>
      <xdr:col>8</xdr:col>
      <xdr:colOff>412262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7B78DF00-005F-45B1-9A85-8A2886958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43354" y="0"/>
          <a:ext cx="425450" cy="309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4</xdr:col>
      <xdr:colOff>25400</xdr:colOff>
      <xdr:row>33</xdr:row>
      <xdr:rowOff>12700</xdr:rowOff>
    </xdr:from>
    <xdr:to>
      <xdr:col>9</xdr:col>
      <xdr:colOff>1593850</xdr:colOff>
      <xdr:row>36</xdr:row>
      <xdr:rowOff>152400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68A4118-4195-4E47-8FC3-0A4E1B578381}"/>
            </a:ext>
          </a:extLst>
        </xdr:cNvPr>
        <xdr:cNvSpPr txBox="1"/>
      </xdr:nvSpPr>
      <xdr:spPr>
        <a:xfrm>
          <a:off x="1485900" y="6324600"/>
          <a:ext cx="10223500" cy="730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agentes retenedores a quienes se les autorizó el plazo especial conforme con el parágrafo 5 del artículo 24 del Decreto 2634 de 2012, y que posean más de cien (100) sucursales o agencias que practiquen retención en la fuente, que a su vez sean autorretenedores del impuesto sobre la renta de que trata el artículo 1.2.6.6. de este Decreto, podrán presentar la declaración y cancelar el valor a pagar en las siguientes fechas: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8</xdr:col>
      <xdr:colOff>596900</xdr:colOff>
      <xdr:row>0</xdr:row>
      <xdr:rowOff>31750</xdr:rowOff>
    </xdr:from>
    <xdr:to>
      <xdr:col>8</xdr:col>
      <xdr:colOff>863600</xdr:colOff>
      <xdr:row>2</xdr:row>
      <xdr:rowOff>0</xdr:rowOff>
    </xdr:to>
    <xdr:pic>
      <xdr:nvPicPr>
        <xdr:cNvPr id="4" name="Imagen 3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FF227C2D-44C4-4009-A540-8AA065790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72550" y="31750"/>
          <a:ext cx="266700" cy="260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393212</xdr:colOff>
      <xdr:row>0</xdr:row>
      <xdr:rowOff>76197</xdr:rowOff>
    </xdr:from>
    <xdr:to>
      <xdr:col>13</xdr:col>
      <xdr:colOff>12212</xdr:colOff>
      <xdr:row>2</xdr:row>
      <xdr:rowOff>97102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6150B20D-47F1-4ED8-ACD5-CEF4CEDC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9296400" y="76197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12700</xdr:colOff>
      <xdr:row>0</xdr:row>
      <xdr:rowOff>0</xdr:rowOff>
    </xdr:from>
    <xdr:to>
      <xdr:col>12</xdr:col>
      <xdr:colOff>374650</xdr:colOff>
      <xdr:row>2</xdr:row>
      <xdr:rowOff>20905</xdr:rowOff>
    </xdr:to>
    <xdr:pic>
      <xdr:nvPicPr>
        <xdr:cNvPr id="2" name="Imagen 1" descr="Imagen relacionada">
          <a:hlinkClick xmlns:r="http://schemas.openxmlformats.org/officeDocument/2006/relationships" r:id="rId1" tooltip="Ir al menú"/>
          <a:extLst>
            <a:ext uri="{FF2B5EF4-FFF2-40B4-BE49-F238E27FC236}">
              <a16:creationId xmlns:a16="http://schemas.microsoft.com/office/drawing/2014/main" id="{0D875333-C4D2-4C9A-BC27-783F05BF1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>
          <a:off x="8877300" y="0"/>
          <a:ext cx="425450" cy="3130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>
    <xdr:from>
      <xdr:col>12</xdr:col>
      <xdr:colOff>25400</xdr:colOff>
      <xdr:row>4</xdr:row>
      <xdr:rowOff>57150</xdr:rowOff>
    </xdr:from>
    <xdr:to>
      <xdr:col>14</xdr:col>
      <xdr:colOff>19050</xdr:colOff>
      <xdr:row>15</xdr:row>
      <xdr:rowOff>139700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124257B-44F2-4470-81A1-35A28CB52A1E}"/>
            </a:ext>
          </a:extLst>
        </xdr:cNvPr>
        <xdr:cNvSpPr txBox="1"/>
      </xdr:nvSpPr>
      <xdr:spPr>
        <a:xfrm>
          <a:off x="8953500" y="508000"/>
          <a:ext cx="2559050" cy="274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200" b="1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PERIODICIDAD BIMESTRAL: </a:t>
          </a:r>
          <a:r>
            <a:rPr lang="es-CO" sz="12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responsables de IVA, grandes contribuyentes y aquellas personas jurídicas y naturales cuyos ingresos brutos, a treinta y uno (31) de diciembre del año gravable 2021, sean iguales o superiores a noventa y dos mil (92.000) UVT, ($ 3.340.336.000) así como los responsables de que tratan los artículos 477 y 481 del Estatuto Tributario, deberán presentar la declaración del impuesto sobre las ventas -IVA y pagar de manera bimestral.</a:t>
          </a:r>
          <a:endParaRPr lang="es-CO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12700</xdr:colOff>
      <xdr:row>32</xdr:row>
      <xdr:rowOff>133350</xdr:rowOff>
    </xdr:from>
    <xdr:to>
      <xdr:col>11</xdr:col>
      <xdr:colOff>12700</xdr:colOff>
      <xdr:row>36</xdr:row>
      <xdr:rowOff>82550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3FF99C41-F3A7-443A-9297-51405A39649C}"/>
            </a:ext>
          </a:extLst>
        </xdr:cNvPr>
        <xdr:cNvSpPr txBox="1"/>
      </xdr:nvSpPr>
      <xdr:spPr>
        <a:xfrm>
          <a:off x="400050" y="7258050"/>
          <a:ext cx="8477250" cy="736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los responsables del impuesto sobre las ventas -IVA por la prestación de servicios financieros y las empresas de transporte aéreo regular, que en al año 2013 se les autorizó el plazo especial de que trata el parágrafo 1 del artículo 23 del Decreto 2634 de 2012, el plazo para presentar la declaración bimestral del impuesto sobre las ventas -IVA y cancelar el valor a pagar vencerá en las siguientes fechas: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45</xdr:row>
      <xdr:rowOff>25400</xdr:rowOff>
    </xdr:from>
    <xdr:to>
      <xdr:col>11</xdr:col>
      <xdr:colOff>31750</xdr:colOff>
      <xdr:row>48</xdr:row>
      <xdr:rowOff>158750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98633FB-2203-4CEB-9D2B-3983EE9FB5B9}"/>
            </a:ext>
          </a:extLst>
        </xdr:cNvPr>
        <xdr:cNvSpPr txBox="1"/>
      </xdr:nvSpPr>
      <xdr:spPr>
        <a:xfrm>
          <a:off x="393700" y="9569450"/>
          <a:ext cx="850265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Para los prestadores de servicios desde el exterior, el plazo para presentar la declaración bimestral del impuesto sobre las ventas -IVA, por el año gravable 2022 y cancelar el valor a pagar, vencerá en las siguientes fechas, independientemente del último dígito del Número de Identificación Tributaria -NIT, sin tener en cuenta el dígito de verificación: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6350</xdr:colOff>
      <xdr:row>58</xdr:row>
      <xdr:rowOff>19050</xdr:rowOff>
    </xdr:from>
    <xdr:to>
      <xdr:col>10</xdr:col>
      <xdr:colOff>1841500</xdr:colOff>
      <xdr:row>60</xdr:row>
      <xdr:rowOff>82550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65BA44ED-D169-45AE-B217-626B2FF639E6}"/>
            </a:ext>
          </a:extLst>
        </xdr:cNvPr>
        <xdr:cNvSpPr txBox="1"/>
      </xdr:nvSpPr>
      <xdr:spPr>
        <a:xfrm>
          <a:off x="393700" y="12122150"/>
          <a:ext cx="838835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i="0" u="none" strike="noStrik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Los contribuyentes del régimen simple de tributación responsables del impuesto sobre las ventas -IVA presentan la declaración anual en el mes de febrero</a:t>
          </a:r>
          <a:endParaRPr lang="es-CO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558800</xdr:colOff>
      <xdr:row>0</xdr:row>
      <xdr:rowOff>25400</xdr:rowOff>
    </xdr:from>
    <xdr:to>
      <xdr:col>13</xdr:col>
      <xdr:colOff>19050</xdr:colOff>
      <xdr:row>1</xdr:row>
      <xdr:rowOff>190500</xdr:rowOff>
    </xdr:to>
    <xdr:pic>
      <xdr:nvPicPr>
        <xdr:cNvPr id="9" name="Imagen 8">
          <a:hlinkClick xmlns:r="http://schemas.openxmlformats.org/officeDocument/2006/relationships" r:id="rId3" tooltip="Ir arriba"/>
          <a:extLst>
            <a:ext uri="{FF2B5EF4-FFF2-40B4-BE49-F238E27FC236}">
              <a16:creationId xmlns:a16="http://schemas.microsoft.com/office/drawing/2014/main" id="{B38C0A51-D9FE-492C-A84C-56478C1C9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86900" y="25400"/>
          <a:ext cx="266700" cy="260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consultorcontable.com/exogena-dian-2020/exogena-dian-2021/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506F5-70CD-4218-9B6E-1C8FCAFE50B8}">
  <sheetPr codeName="Hoja1">
    <tabColor rgb="FF00B050"/>
  </sheetPr>
  <dimension ref="A5:N24"/>
  <sheetViews>
    <sheetView tabSelected="1" workbookViewId="0"/>
  </sheetViews>
  <sheetFormatPr baseColWidth="10" defaultColWidth="10.90625" defaultRowHeight="14.5" x14ac:dyDescent="0.35"/>
  <cols>
    <col min="1" max="5" width="10.90625" style="57"/>
    <col min="6" max="6" width="9.08984375" style="57" customWidth="1"/>
    <col min="7" max="7" width="12.6328125" style="57" customWidth="1"/>
    <col min="8" max="16384" width="10.90625" style="57"/>
  </cols>
  <sheetData>
    <row r="5" spans="7:14" ht="5" customHeight="1" x14ac:dyDescent="0.35"/>
    <row r="7" spans="7:14" x14ac:dyDescent="0.35">
      <c r="N7" s="62"/>
    </row>
    <row r="14" spans="7:14" x14ac:dyDescent="0.35">
      <c r="G14" s="60" t="s">
        <v>6</v>
      </c>
    </row>
    <row r="23" spans="1:9" x14ac:dyDescent="0.35">
      <c r="E23" s="63" t="s">
        <v>232</v>
      </c>
      <c r="F23" s="63"/>
      <c r="G23" s="63"/>
      <c r="H23" s="63"/>
      <c r="I23" s="63"/>
    </row>
    <row r="24" spans="1:9" x14ac:dyDescent="0.35">
      <c r="A24" s="57" t="s">
        <v>233</v>
      </c>
    </row>
  </sheetData>
  <sheetProtection algorithmName="SHA-512" hashValue="SryFX0MUwsV2wt7U3AodqNXwuUXmaJ0eJlAxEm0ayF4scgB/XHTUCG3WBUtYppI/EhsxeovVQtdi4wE7jPUA6Q==" saltValue="TNhwrrbEIbBtLvLpobPs7Q==" spinCount="100000" sheet="1" objects="1" scenarios="1"/>
  <mergeCells count="1">
    <mergeCell ref="E23:I23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A4AB4-ED47-41FE-B373-EAFFC564ED3C}">
  <sheetPr codeName="Hoja8"/>
  <dimension ref="B1:N18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6" t="str">
        <f>+MENU!G14</f>
        <v>AÑO 2022</v>
      </c>
      <c r="C2" s="11"/>
      <c r="D2" s="68" t="s">
        <v>121</v>
      </c>
      <c r="E2" s="68"/>
      <c r="F2" s="68"/>
      <c r="G2" s="68"/>
      <c r="H2" s="68"/>
      <c r="I2" s="68"/>
      <c r="J2" s="68"/>
      <c r="K2" s="68"/>
    </row>
    <row r="3" spans="2:14" ht="8.5" customHeight="1" x14ac:dyDescent="0.35">
      <c r="B3" s="66"/>
      <c r="C3" s="11"/>
    </row>
    <row r="4" spans="2:14" ht="4" customHeight="1" x14ac:dyDescent="0.35">
      <c r="B4" s="66"/>
      <c r="C4" s="11"/>
      <c r="D4" s="2"/>
    </row>
    <row r="5" spans="2:14" ht="6" customHeight="1" x14ac:dyDescent="0.35">
      <c r="B5" s="66"/>
      <c r="C5" s="11"/>
    </row>
    <row r="6" spans="2:14" ht="43.15" customHeight="1" x14ac:dyDescent="0.35">
      <c r="B6" s="66"/>
      <c r="C6" s="11"/>
      <c r="D6" s="64" t="s">
        <v>122</v>
      </c>
      <c r="E6" s="64"/>
      <c r="F6" s="10"/>
      <c r="G6" s="64" t="s">
        <v>123</v>
      </c>
      <c r="H6" s="64"/>
      <c r="I6" s="10"/>
      <c r="J6" s="64" t="s">
        <v>124</v>
      </c>
      <c r="K6" s="64"/>
      <c r="L6" s="14"/>
      <c r="M6" s="13"/>
      <c r="N6" s="13"/>
    </row>
    <row r="7" spans="2:14" ht="6" customHeight="1" x14ac:dyDescent="0.35">
      <c r="L7" s="14"/>
      <c r="M7" s="14"/>
      <c r="N7" s="14"/>
    </row>
    <row r="8" spans="2:14" ht="46.5" x14ac:dyDescent="0.35">
      <c r="D8" s="7" t="s">
        <v>2</v>
      </c>
      <c r="E8" s="8" t="s">
        <v>113</v>
      </c>
      <c r="G8" s="7" t="s">
        <v>2</v>
      </c>
      <c r="H8" s="8" t="s">
        <v>113</v>
      </c>
      <c r="J8" s="7" t="s">
        <v>2</v>
      </c>
      <c r="K8" s="8" t="s">
        <v>113</v>
      </c>
      <c r="L8" s="14"/>
      <c r="M8" s="13"/>
      <c r="N8" s="15"/>
    </row>
    <row r="9" spans="2:14" x14ac:dyDescent="0.35">
      <c r="D9" s="3">
        <v>1</v>
      </c>
      <c r="E9" s="4">
        <v>44691</v>
      </c>
      <c r="G9" s="3">
        <v>1</v>
      </c>
      <c r="H9" s="4">
        <v>44811</v>
      </c>
      <c r="J9" s="3">
        <v>1</v>
      </c>
      <c r="K9" s="4">
        <v>44937</v>
      </c>
      <c r="L9" s="14"/>
      <c r="M9" s="25"/>
      <c r="N9" s="17"/>
    </row>
    <row r="10" spans="2:14" x14ac:dyDescent="0.35">
      <c r="D10" s="3">
        <f>+D9+1</f>
        <v>2</v>
      </c>
      <c r="E10" s="4">
        <f>+E9+1</f>
        <v>44692</v>
      </c>
      <c r="G10" s="3">
        <f>+G9+1</f>
        <v>2</v>
      </c>
      <c r="H10" s="4">
        <f>+H9+1</f>
        <v>44812</v>
      </c>
      <c r="J10" s="3">
        <f>+J9+1</f>
        <v>2</v>
      </c>
      <c r="K10" s="4">
        <f>+K9+1</f>
        <v>44938</v>
      </c>
      <c r="L10" s="14"/>
      <c r="M10" s="16"/>
      <c r="N10" s="17"/>
    </row>
    <row r="11" spans="2:14" x14ac:dyDescent="0.35">
      <c r="D11" s="3">
        <f t="shared" ref="D11:E17" si="0">+D10+1</f>
        <v>3</v>
      </c>
      <c r="E11" s="4">
        <f t="shared" si="0"/>
        <v>44693</v>
      </c>
      <c r="G11" s="3">
        <f t="shared" ref="G11:H18" si="1">+G10+1</f>
        <v>3</v>
      </c>
      <c r="H11" s="4">
        <f t="shared" si="1"/>
        <v>44813</v>
      </c>
      <c r="J11" s="3">
        <f t="shared" ref="J11:K18" si="2">+J10+1</f>
        <v>3</v>
      </c>
      <c r="K11" s="4">
        <f t="shared" si="2"/>
        <v>44939</v>
      </c>
      <c r="L11" s="14"/>
      <c r="M11" s="16"/>
      <c r="N11" s="17"/>
    </row>
    <row r="12" spans="2:14" x14ac:dyDescent="0.35">
      <c r="D12" s="3">
        <f t="shared" si="0"/>
        <v>4</v>
      </c>
      <c r="E12" s="4">
        <f t="shared" si="0"/>
        <v>44694</v>
      </c>
      <c r="G12" s="3">
        <f t="shared" si="1"/>
        <v>4</v>
      </c>
      <c r="H12" s="4">
        <f>+H11+3</f>
        <v>44816</v>
      </c>
      <c r="J12" s="3">
        <f t="shared" si="2"/>
        <v>4</v>
      </c>
      <c r="K12" s="4">
        <f>+K11+3</f>
        <v>44942</v>
      </c>
      <c r="L12" s="14"/>
      <c r="M12" s="16"/>
      <c r="N12" s="17"/>
    </row>
    <row r="13" spans="2:14" x14ac:dyDescent="0.35">
      <c r="D13" s="3">
        <f t="shared" si="0"/>
        <v>5</v>
      </c>
      <c r="E13" s="4">
        <f>+E12+3</f>
        <v>44697</v>
      </c>
      <c r="G13" s="3">
        <f t="shared" si="1"/>
        <v>5</v>
      </c>
      <c r="H13" s="4">
        <f t="shared" si="1"/>
        <v>44817</v>
      </c>
      <c r="J13" s="3">
        <f t="shared" si="2"/>
        <v>5</v>
      </c>
      <c r="K13" s="4">
        <f t="shared" si="2"/>
        <v>44943</v>
      </c>
      <c r="L13" s="14"/>
      <c r="M13" s="16"/>
      <c r="N13" s="17"/>
    </row>
    <row r="14" spans="2:14" x14ac:dyDescent="0.35">
      <c r="D14" s="3">
        <f t="shared" si="0"/>
        <v>6</v>
      </c>
      <c r="E14" s="4">
        <f t="shared" si="0"/>
        <v>44698</v>
      </c>
      <c r="G14" s="3">
        <f t="shared" si="1"/>
        <v>6</v>
      </c>
      <c r="H14" s="4">
        <f t="shared" si="1"/>
        <v>44818</v>
      </c>
      <c r="J14" s="3">
        <f t="shared" si="2"/>
        <v>6</v>
      </c>
      <c r="K14" s="4">
        <f t="shared" si="2"/>
        <v>44944</v>
      </c>
      <c r="L14" s="14"/>
      <c r="M14" s="14"/>
      <c r="N14" s="14"/>
    </row>
    <row r="15" spans="2:14" x14ac:dyDescent="0.35">
      <c r="D15" s="3">
        <f t="shared" si="0"/>
        <v>7</v>
      </c>
      <c r="E15" s="4">
        <f t="shared" si="0"/>
        <v>44699</v>
      </c>
      <c r="G15" s="3">
        <f t="shared" si="1"/>
        <v>7</v>
      </c>
      <c r="H15" s="4">
        <f t="shared" si="1"/>
        <v>44819</v>
      </c>
      <c r="J15" s="3">
        <f t="shared" si="2"/>
        <v>7</v>
      </c>
      <c r="K15" s="4">
        <f t="shared" si="2"/>
        <v>44945</v>
      </c>
      <c r="L15" s="14"/>
      <c r="M15" s="14"/>
      <c r="N15" s="14"/>
    </row>
    <row r="16" spans="2:14" x14ac:dyDescent="0.35">
      <c r="D16" s="3">
        <f t="shared" si="0"/>
        <v>8</v>
      </c>
      <c r="E16" s="4">
        <f t="shared" si="0"/>
        <v>44700</v>
      </c>
      <c r="G16" s="3">
        <f t="shared" si="1"/>
        <v>8</v>
      </c>
      <c r="H16" s="4">
        <f t="shared" si="1"/>
        <v>44820</v>
      </c>
      <c r="J16" s="3">
        <f t="shared" si="2"/>
        <v>8</v>
      </c>
      <c r="K16" s="4">
        <f t="shared" si="2"/>
        <v>44946</v>
      </c>
      <c r="L16" s="14"/>
      <c r="M16" s="14"/>
      <c r="N16" s="14"/>
    </row>
    <row r="17" spans="4:14" x14ac:dyDescent="0.35">
      <c r="D17" s="3">
        <f t="shared" si="0"/>
        <v>9</v>
      </c>
      <c r="E17" s="4">
        <f t="shared" si="0"/>
        <v>44701</v>
      </c>
      <c r="G17" s="3">
        <f t="shared" si="1"/>
        <v>9</v>
      </c>
      <c r="H17" s="4">
        <f>+H16+3</f>
        <v>44823</v>
      </c>
      <c r="J17" s="3">
        <f t="shared" si="2"/>
        <v>9</v>
      </c>
      <c r="K17" s="4">
        <f>+K16+3</f>
        <v>44949</v>
      </c>
      <c r="L17" s="14"/>
      <c r="M17" s="14"/>
      <c r="N17" s="14"/>
    </row>
    <row r="18" spans="4:14" x14ac:dyDescent="0.35">
      <c r="D18" s="3">
        <f>+D17-9</f>
        <v>0</v>
      </c>
      <c r="E18" s="4">
        <f>+E17+3</f>
        <v>44704</v>
      </c>
      <c r="G18" s="3">
        <f>+G17-9</f>
        <v>0</v>
      </c>
      <c r="H18" s="4">
        <f t="shared" si="1"/>
        <v>44824</v>
      </c>
      <c r="J18" s="3">
        <f>+J17-9</f>
        <v>0</v>
      </c>
      <c r="K18" s="4">
        <f t="shared" si="2"/>
        <v>44950</v>
      </c>
      <c r="L18" s="14"/>
      <c r="M18" s="14"/>
      <c r="N18" s="14"/>
    </row>
  </sheetData>
  <sheetProtection algorithmName="SHA-512" hashValue="5FExWyoM2mdAgbt51FscV/sEATlfJUDio9PPPuGAc9PWPGJuZnMJBNbB1vXPZrJKTImsuHnQ8zjnMmzL0h7h6g==" saltValue="lHMZkI/KZB/3u7sL9u3ngg==" spinCount="100000" sheet="1" objects="1" scenarios="1" formatCells="0" formatColumns="0" formatRows="0"/>
  <mergeCells count="5"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CDB2-8065-4248-B64B-36401600AF46}">
  <dimension ref="B1:K1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6.179687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1" ht="7.5" customHeight="1" x14ac:dyDescent="0.35"/>
    <row r="2" spans="2:11" x14ac:dyDescent="0.35">
      <c r="B2" s="66" t="str">
        <f>+MENU!G14</f>
        <v>AÑO 2022</v>
      </c>
      <c r="C2" s="11"/>
      <c r="D2" s="68" t="s">
        <v>221</v>
      </c>
      <c r="E2" s="68"/>
      <c r="F2" s="68"/>
      <c r="G2" s="68"/>
      <c r="H2" s="68"/>
      <c r="I2" s="68"/>
      <c r="J2" s="68"/>
      <c r="K2" s="68"/>
    </row>
    <row r="3" spans="2:11" ht="8.5" customHeight="1" x14ac:dyDescent="0.35">
      <c r="B3" s="66"/>
      <c r="C3" s="11"/>
    </row>
    <row r="4" spans="2:11" ht="4" customHeight="1" x14ac:dyDescent="0.35">
      <c r="B4" s="66"/>
      <c r="C4" s="11"/>
      <c r="D4" s="2"/>
    </row>
    <row r="5" spans="2:11" ht="6" customHeight="1" x14ac:dyDescent="0.35">
      <c r="B5" s="66"/>
      <c r="C5" s="11"/>
    </row>
    <row r="7" spans="2:11" ht="46.5" customHeight="1" x14ac:dyDescent="0.35">
      <c r="D7" s="7" t="s">
        <v>222</v>
      </c>
      <c r="E7" s="77" t="s">
        <v>113</v>
      </c>
      <c r="F7" s="77"/>
      <c r="G7" s="15"/>
      <c r="H7" s="15"/>
    </row>
    <row r="8" spans="2:11" x14ac:dyDescent="0.35">
      <c r="D8" s="53" t="s">
        <v>93</v>
      </c>
      <c r="E8" s="72">
        <v>44613</v>
      </c>
      <c r="F8" s="72"/>
      <c r="G8" s="17"/>
      <c r="H8" s="17"/>
    </row>
    <row r="9" spans="2:11" x14ac:dyDescent="0.35">
      <c r="D9" s="53" t="s">
        <v>94</v>
      </c>
      <c r="E9" s="72">
        <f>+E8+1</f>
        <v>44614</v>
      </c>
      <c r="F9" s="72"/>
      <c r="G9" s="17"/>
      <c r="H9" s="17"/>
    </row>
    <row r="10" spans="2:11" x14ac:dyDescent="0.35">
      <c r="D10" s="53" t="s">
        <v>95</v>
      </c>
      <c r="E10" s="72">
        <f t="shared" ref="E10:E12" si="0">+E9+1</f>
        <v>44615</v>
      </c>
      <c r="F10" s="72"/>
      <c r="G10" s="17"/>
      <c r="H10" s="17"/>
    </row>
    <row r="11" spans="2:11" x14ac:dyDescent="0.35">
      <c r="D11" s="53" t="s">
        <v>96</v>
      </c>
      <c r="E11" s="72">
        <f t="shared" si="0"/>
        <v>44616</v>
      </c>
      <c r="F11" s="72"/>
      <c r="G11" s="17"/>
      <c r="H11" s="17"/>
    </row>
    <row r="12" spans="2:11" x14ac:dyDescent="0.35">
      <c r="D12" s="53" t="s">
        <v>97</v>
      </c>
      <c r="E12" s="72">
        <f t="shared" si="0"/>
        <v>44617</v>
      </c>
      <c r="F12" s="72"/>
      <c r="G12" s="17"/>
      <c r="H12" s="17"/>
    </row>
  </sheetData>
  <mergeCells count="8">
    <mergeCell ref="B2:B5"/>
    <mergeCell ref="D2:K2"/>
    <mergeCell ref="E10:F10"/>
    <mergeCell ref="E11:F11"/>
    <mergeCell ref="E12:F12"/>
    <mergeCell ref="E7:F7"/>
    <mergeCell ref="E8:F8"/>
    <mergeCell ref="E9:F9"/>
  </mergeCells>
  <pageMargins left="0.7" right="0.7" top="0.75" bottom="0.75" header="0.3" footer="0.3"/>
  <pageSetup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407D5-F542-40E3-88CD-EBFEBD95E562}">
  <dimension ref="B1:N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6" t="str">
        <f>+MENU!G14</f>
        <v>AÑO 2022</v>
      </c>
      <c r="C2" s="11"/>
      <c r="D2" s="68" t="s">
        <v>223</v>
      </c>
      <c r="E2" s="68"/>
      <c r="F2" s="68"/>
      <c r="G2" s="68"/>
      <c r="H2" s="68"/>
      <c r="I2" s="68"/>
      <c r="J2" s="68"/>
      <c r="K2" s="68"/>
    </row>
    <row r="3" spans="2:14" ht="8.5" customHeight="1" x14ac:dyDescent="0.35">
      <c r="B3" s="66"/>
      <c r="C3" s="11"/>
    </row>
    <row r="4" spans="2:14" ht="4" customHeight="1" x14ac:dyDescent="0.35">
      <c r="B4" s="66"/>
      <c r="C4" s="11"/>
      <c r="D4" s="2"/>
    </row>
    <row r="5" spans="2:14" ht="6" customHeight="1" x14ac:dyDescent="0.35">
      <c r="B5" s="66"/>
      <c r="C5" s="11"/>
    </row>
    <row r="6" spans="2:14" ht="43.15" customHeight="1" x14ac:dyDescent="0.35">
      <c r="B6" s="66"/>
      <c r="C6" s="11"/>
      <c r="D6" s="64" t="s">
        <v>101</v>
      </c>
      <c r="E6" s="64"/>
      <c r="F6" s="10"/>
      <c r="G6" s="64" t="s">
        <v>102</v>
      </c>
      <c r="H6" s="64"/>
      <c r="I6" s="10"/>
      <c r="J6" s="64" t="s">
        <v>103</v>
      </c>
      <c r="K6" s="64"/>
      <c r="L6" s="14"/>
      <c r="M6" s="13"/>
      <c r="N6" s="13"/>
    </row>
    <row r="7" spans="2:14" ht="6" customHeight="1" x14ac:dyDescent="0.35">
      <c r="L7" s="14"/>
      <c r="M7" s="14"/>
      <c r="N7" s="14"/>
    </row>
    <row r="8" spans="2:14" ht="46.5" x14ac:dyDescent="0.35">
      <c r="D8" s="7" t="s">
        <v>2</v>
      </c>
      <c r="E8" s="33" t="s">
        <v>113</v>
      </c>
      <c r="G8" s="7" t="s">
        <v>2</v>
      </c>
      <c r="H8" s="33" t="s">
        <v>113</v>
      </c>
      <c r="J8" s="7" t="s">
        <v>2</v>
      </c>
      <c r="K8" s="33" t="s">
        <v>113</v>
      </c>
      <c r="L8" s="14"/>
      <c r="M8" s="13"/>
      <c r="N8" s="15"/>
    </row>
    <row r="9" spans="2:14" x14ac:dyDescent="0.35">
      <c r="D9" s="3">
        <v>1</v>
      </c>
      <c r="E9" s="35">
        <v>44691</v>
      </c>
      <c r="G9" s="3">
        <v>1</v>
      </c>
      <c r="H9" s="35">
        <v>44718</v>
      </c>
      <c r="J9" s="3">
        <v>1</v>
      </c>
      <c r="K9" s="35">
        <v>44750</v>
      </c>
      <c r="L9" s="14"/>
      <c r="M9" s="25"/>
      <c r="N9" s="17"/>
    </row>
    <row r="10" spans="2:14" x14ac:dyDescent="0.35">
      <c r="D10" s="3">
        <f>+D9+1</f>
        <v>2</v>
      </c>
      <c r="E10" s="35">
        <f>+E9+1</f>
        <v>44692</v>
      </c>
      <c r="G10" s="3">
        <f>+G9+1</f>
        <v>2</v>
      </c>
      <c r="H10" s="35">
        <f>+H9+1</f>
        <v>44719</v>
      </c>
      <c r="J10" s="3">
        <f>+J9+1</f>
        <v>2</v>
      </c>
      <c r="K10" s="35">
        <f>+K9+3</f>
        <v>44753</v>
      </c>
      <c r="L10" s="14"/>
      <c r="M10" s="16"/>
      <c r="N10" s="17"/>
    </row>
    <row r="11" spans="2:14" x14ac:dyDescent="0.35">
      <c r="D11" s="3">
        <f t="shared" ref="D11:E17" si="0">+D10+1</f>
        <v>3</v>
      </c>
      <c r="E11" s="35">
        <f t="shared" si="0"/>
        <v>44693</v>
      </c>
      <c r="G11" s="3">
        <f t="shared" ref="G11:H17" si="1">+G10+1</f>
        <v>3</v>
      </c>
      <c r="H11" s="35">
        <f t="shared" si="1"/>
        <v>44720</v>
      </c>
      <c r="J11" s="3">
        <f t="shared" ref="J11:K18" si="2">+J10+1</f>
        <v>3</v>
      </c>
      <c r="K11" s="35">
        <f t="shared" si="2"/>
        <v>44754</v>
      </c>
      <c r="L11" s="14"/>
      <c r="M11" s="16"/>
      <c r="N11" s="17"/>
    </row>
    <row r="12" spans="2:14" x14ac:dyDescent="0.35">
      <c r="D12" s="3">
        <f t="shared" si="0"/>
        <v>4</v>
      </c>
      <c r="E12" s="35">
        <f t="shared" si="0"/>
        <v>44694</v>
      </c>
      <c r="G12" s="3">
        <f t="shared" si="1"/>
        <v>4</v>
      </c>
      <c r="H12" s="35">
        <f t="shared" si="1"/>
        <v>44721</v>
      </c>
      <c r="J12" s="3">
        <f t="shared" si="2"/>
        <v>4</v>
      </c>
      <c r="K12" s="35">
        <f t="shared" si="2"/>
        <v>44755</v>
      </c>
      <c r="L12" s="14"/>
      <c r="M12" s="16"/>
      <c r="N12" s="17"/>
    </row>
    <row r="13" spans="2:14" x14ac:dyDescent="0.35">
      <c r="D13" s="3">
        <f t="shared" si="0"/>
        <v>5</v>
      </c>
      <c r="E13" s="35">
        <f>+E12+3</f>
        <v>44697</v>
      </c>
      <c r="G13" s="3">
        <f t="shared" si="1"/>
        <v>5</v>
      </c>
      <c r="H13" s="35">
        <f t="shared" si="1"/>
        <v>44722</v>
      </c>
      <c r="J13" s="3">
        <f t="shared" si="2"/>
        <v>5</v>
      </c>
      <c r="K13" s="35">
        <f t="shared" si="2"/>
        <v>44756</v>
      </c>
      <c r="L13" s="14"/>
      <c r="M13" s="16"/>
      <c r="N13" s="17"/>
    </row>
    <row r="14" spans="2:14" x14ac:dyDescent="0.35">
      <c r="D14" s="3">
        <f t="shared" si="0"/>
        <v>6</v>
      </c>
      <c r="E14" s="35">
        <f t="shared" si="0"/>
        <v>44698</v>
      </c>
      <c r="G14" s="3">
        <f t="shared" si="1"/>
        <v>6</v>
      </c>
      <c r="H14" s="35">
        <f>+H13+3</f>
        <v>44725</v>
      </c>
      <c r="J14" s="3">
        <f t="shared" si="2"/>
        <v>6</v>
      </c>
      <c r="K14" s="35">
        <f t="shared" si="2"/>
        <v>44757</v>
      </c>
      <c r="L14" s="14"/>
      <c r="M14" s="14"/>
      <c r="N14" s="14"/>
    </row>
    <row r="15" spans="2:14" x14ac:dyDescent="0.35">
      <c r="D15" s="3">
        <f t="shared" si="0"/>
        <v>7</v>
      </c>
      <c r="E15" s="35">
        <f t="shared" si="0"/>
        <v>44699</v>
      </c>
      <c r="G15" s="3">
        <f t="shared" si="1"/>
        <v>7</v>
      </c>
      <c r="H15" s="35">
        <f t="shared" si="1"/>
        <v>44726</v>
      </c>
      <c r="J15" s="3">
        <f t="shared" si="2"/>
        <v>7</v>
      </c>
      <c r="K15" s="35">
        <f>+K14+3</f>
        <v>44760</v>
      </c>
      <c r="L15" s="14"/>
      <c r="M15" s="14"/>
      <c r="N15" s="14"/>
    </row>
    <row r="16" spans="2:14" x14ac:dyDescent="0.35">
      <c r="D16" s="3">
        <f t="shared" si="0"/>
        <v>8</v>
      </c>
      <c r="E16" s="35">
        <f t="shared" si="0"/>
        <v>44700</v>
      </c>
      <c r="G16" s="3">
        <f t="shared" si="1"/>
        <v>8</v>
      </c>
      <c r="H16" s="35">
        <f t="shared" si="1"/>
        <v>44727</v>
      </c>
      <c r="J16" s="3">
        <f t="shared" si="2"/>
        <v>8</v>
      </c>
      <c r="K16" s="35">
        <f t="shared" si="2"/>
        <v>44761</v>
      </c>
      <c r="L16" s="14"/>
      <c r="M16" s="14"/>
      <c r="N16" s="14"/>
    </row>
    <row r="17" spans="4:14" x14ac:dyDescent="0.35">
      <c r="D17" s="3">
        <f t="shared" si="0"/>
        <v>9</v>
      </c>
      <c r="E17" s="35">
        <f t="shared" si="0"/>
        <v>44701</v>
      </c>
      <c r="G17" s="3">
        <f t="shared" si="1"/>
        <v>9</v>
      </c>
      <c r="H17" s="35">
        <f t="shared" si="1"/>
        <v>44728</v>
      </c>
      <c r="J17" s="3">
        <f t="shared" si="2"/>
        <v>9</v>
      </c>
      <c r="K17" s="35">
        <f>+K16+2</f>
        <v>44763</v>
      </c>
      <c r="L17" s="14"/>
      <c r="M17" s="14"/>
      <c r="N17" s="14"/>
    </row>
    <row r="18" spans="4:14" x14ac:dyDescent="0.35">
      <c r="D18" s="3">
        <f>+D17-9</f>
        <v>0</v>
      </c>
      <c r="E18" s="35">
        <f>+E17+3</f>
        <v>44704</v>
      </c>
      <c r="G18" s="3">
        <f>+G17-9</f>
        <v>0</v>
      </c>
      <c r="H18" s="35">
        <f t="shared" ref="H18" si="3">+H17+1</f>
        <v>44729</v>
      </c>
      <c r="J18" s="3">
        <f>+J17-9</f>
        <v>0</v>
      </c>
      <c r="K18" s="35">
        <f t="shared" si="2"/>
        <v>44764</v>
      </c>
      <c r="L18" s="14"/>
      <c r="M18" s="14"/>
      <c r="N18" s="14"/>
    </row>
    <row r="20" spans="4:14" ht="43.5" customHeight="1" x14ac:dyDescent="0.35">
      <c r="D20" s="64" t="s">
        <v>104</v>
      </c>
      <c r="E20" s="64"/>
      <c r="F20" s="10"/>
      <c r="G20" s="64" t="s">
        <v>105</v>
      </c>
      <c r="H20" s="64"/>
      <c r="I20" s="10"/>
      <c r="J20" s="64" t="s">
        <v>106</v>
      </c>
      <c r="K20" s="64"/>
    </row>
    <row r="21" spans="4:14" ht="4.6500000000000004" customHeight="1" x14ac:dyDescent="0.35"/>
    <row r="22" spans="4:14" ht="46.5" customHeight="1" x14ac:dyDescent="0.35">
      <c r="D22" s="7" t="s">
        <v>2</v>
      </c>
      <c r="E22" s="33" t="s">
        <v>113</v>
      </c>
      <c r="G22" s="7" t="s">
        <v>2</v>
      </c>
      <c r="H22" s="33" t="s">
        <v>113</v>
      </c>
      <c r="J22" s="7" t="s">
        <v>2</v>
      </c>
      <c r="K22" s="33" t="s">
        <v>113</v>
      </c>
    </row>
    <row r="23" spans="4:14" ht="16.149999999999999" customHeight="1" x14ac:dyDescent="0.35">
      <c r="D23" s="3">
        <v>1</v>
      </c>
      <c r="E23" s="35">
        <v>44811</v>
      </c>
      <c r="G23" s="3">
        <v>1</v>
      </c>
      <c r="H23" s="35">
        <v>44874</v>
      </c>
      <c r="J23" s="3">
        <v>1</v>
      </c>
      <c r="K23" s="35">
        <v>44937</v>
      </c>
    </row>
    <row r="24" spans="4:14" ht="16.149999999999999" customHeight="1" x14ac:dyDescent="0.35">
      <c r="D24" s="3">
        <f>+D23+1</f>
        <v>2</v>
      </c>
      <c r="E24" s="35">
        <f>+E23+1</f>
        <v>44812</v>
      </c>
      <c r="G24" s="3">
        <f>+G23+1</f>
        <v>2</v>
      </c>
      <c r="H24" s="35">
        <f>+H23+1</f>
        <v>44875</v>
      </c>
      <c r="J24" s="3">
        <f>+J23+1</f>
        <v>2</v>
      </c>
      <c r="K24" s="35">
        <f>+K23+1</f>
        <v>44938</v>
      </c>
    </row>
    <row r="25" spans="4:14" ht="16.149999999999999" customHeight="1" x14ac:dyDescent="0.35">
      <c r="D25" s="3">
        <f t="shared" ref="D25:E32" si="4">+D24+1</f>
        <v>3</v>
      </c>
      <c r="E25" s="35">
        <f t="shared" si="4"/>
        <v>44813</v>
      </c>
      <c r="G25" s="3">
        <f t="shared" ref="G25:H32" si="5">+G24+1</f>
        <v>3</v>
      </c>
      <c r="H25" s="35">
        <f t="shared" si="5"/>
        <v>44876</v>
      </c>
      <c r="J25" s="3">
        <f t="shared" ref="J25:K32" si="6">+J24+1</f>
        <v>3</v>
      </c>
      <c r="K25" s="35">
        <f t="shared" si="6"/>
        <v>44939</v>
      </c>
    </row>
    <row r="26" spans="4:14" ht="16.149999999999999" customHeight="1" x14ac:dyDescent="0.35">
      <c r="D26" s="3">
        <f t="shared" si="4"/>
        <v>4</v>
      </c>
      <c r="E26" s="35">
        <f>+E25+3</f>
        <v>44816</v>
      </c>
      <c r="G26" s="3">
        <f t="shared" si="5"/>
        <v>4</v>
      </c>
      <c r="H26" s="35">
        <f>+H25+4</f>
        <v>44880</v>
      </c>
      <c r="J26" s="3">
        <f t="shared" si="6"/>
        <v>4</v>
      </c>
      <c r="K26" s="35">
        <f>+K25+3</f>
        <v>44942</v>
      </c>
    </row>
    <row r="27" spans="4:14" ht="16.149999999999999" customHeight="1" x14ac:dyDescent="0.35">
      <c r="D27" s="3">
        <f t="shared" si="4"/>
        <v>5</v>
      </c>
      <c r="E27" s="35">
        <f t="shared" si="4"/>
        <v>44817</v>
      </c>
      <c r="G27" s="3">
        <f t="shared" si="5"/>
        <v>5</v>
      </c>
      <c r="H27" s="35">
        <f t="shared" si="5"/>
        <v>44881</v>
      </c>
      <c r="J27" s="3">
        <f t="shared" si="6"/>
        <v>5</v>
      </c>
      <c r="K27" s="35">
        <f t="shared" si="6"/>
        <v>44943</v>
      </c>
    </row>
    <row r="28" spans="4:14" ht="16.149999999999999" customHeight="1" x14ac:dyDescent="0.35">
      <c r="D28" s="3">
        <f t="shared" si="4"/>
        <v>6</v>
      </c>
      <c r="E28" s="35">
        <f t="shared" si="4"/>
        <v>44818</v>
      </c>
      <c r="G28" s="3">
        <f t="shared" si="5"/>
        <v>6</v>
      </c>
      <c r="H28" s="35">
        <f t="shared" si="5"/>
        <v>44882</v>
      </c>
      <c r="J28" s="3">
        <f t="shared" si="6"/>
        <v>6</v>
      </c>
      <c r="K28" s="35">
        <f t="shared" si="6"/>
        <v>44944</v>
      </c>
    </row>
    <row r="29" spans="4:14" ht="16.149999999999999" customHeight="1" x14ac:dyDescent="0.35">
      <c r="D29" s="3">
        <f t="shared" si="4"/>
        <v>7</v>
      </c>
      <c r="E29" s="35">
        <f t="shared" si="4"/>
        <v>44819</v>
      </c>
      <c r="G29" s="3">
        <f t="shared" si="5"/>
        <v>7</v>
      </c>
      <c r="H29" s="35">
        <f t="shared" si="5"/>
        <v>44883</v>
      </c>
      <c r="J29" s="3">
        <f t="shared" si="6"/>
        <v>7</v>
      </c>
      <c r="K29" s="35">
        <f t="shared" si="6"/>
        <v>44945</v>
      </c>
    </row>
    <row r="30" spans="4:14" ht="16.149999999999999" customHeight="1" x14ac:dyDescent="0.35">
      <c r="D30" s="3">
        <f t="shared" si="4"/>
        <v>8</v>
      </c>
      <c r="E30" s="35">
        <f t="shared" si="4"/>
        <v>44820</v>
      </c>
      <c r="G30" s="3">
        <f t="shared" si="5"/>
        <v>8</v>
      </c>
      <c r="H30" s="35">
        <f>+H29+3</f>
        <v>44886</v>
      </c>
      <c r="J30" s="3">
        <f t="shared" si="6"/>
        <v>8</v>
      </c>
      <c r="K30" s="35">
        <f t="shared" si="6"/>
        <v>44946</v>
      </c>
    </row>
    <row r="31" spans="4:14" x14ac:dyDescent="0.35">
      <c r="D31" s="3">
        <f t="shared" si="4"/>
        <v>9</v>
      </c>
      <c r="E31" s="35">
        <f>+E30+3</f>
        <v>44823</v>
      </c>
      <c r="G31" s="3">
        <f t="shared" si="5"/>
        <v>9</v>
      </c>
      <c r="H31" s="35">
        <f t="shared" si="5"/>
        <v>44887</v>
      </c>
      <c r="J31" s="3">
        <f t="shared" si="6"/>
        <v>9</v>
      </c>
      <c r="K31" s="35">
        <f>+K30+3</f>
        <v>44949</v>
      </c>
    </row>
    <row r="32" spans="4:14" x14ac:dyDescent="0.35">
      <c r="D32" s="3">
        <f>+D31-9</f>
        <v>0</v>
      </c>
      <c r="E32" s="35">
        <f t="shared" si="4"/>
        <v>44824</v>
      </c>
      <c r="G32" s="3">
        <f>+G31-9</f>
        <v>0</v>
      </c>
      <c r="H32" s="35">
        <f t="shared" si="5"/>
        <v>44888</v>
      </c>
      <c r="J32" s="3">
        <f>+J31-9</f>
        <v>0</v>
      </c>
      <c r="K32" s="35">
        <f t="shared" si="6"/>
        <v>44950</v>
      </c>
    </row>
  </sheetData>
  <sheetProtection algorithmName="SHA-512" hashValue="kSa2UU284LkPd7Lk/toA0YwJLsuM2oBW97EgP0w7hMfvuxlId4d15/N01syp6Gf/EroB/BRJSXLLEjN0r8skTw==" saltValue="s7vjQbhR3uRrnZeC8b2E1Q==" spinCount="100000" sheet="1" objects="1" scenarios="1" formatCells="0" formatColumns="0" formatRows="0"/>
  <mergeCells count="8">
    <mergeCell ref="D20:E20"/>
    <mergeCell ref="G20:H20"/>
    <mergeCell ref="J20:K20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8D449-18CC-4B4A-9FAA-9E5B6DBDC972}">
  <sheetPr codeName="Hoja9"/>
  <dimension ref="B1:N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6" t="str">
        <f>+MENU!G14</f>
        <v>AÑO 2022</v>
      </c>
      <c r="C2" s="11"/>
      <c r="D2" s="68" t="s">
        <v>125</v>
      </c>
      <c r="E2" s="68"/>
      <c r="F2" s="68"/>
      <c r="G2" s="68"/>
      <c r="H2" s="68"/>
      <c r="I2" s="68"/>
      <c r="J2" s="68"/>
      <c r="K2" s="68"/>
    </row>
    <row r="3" spans="2:14" ht="8.5" customHeight="1" x14ac:dyDescent="0.35">
      <c r="B3" s="66"/>
      <c r="C3" s="11"/>
    </row>
    <row r="4" spans="2:14" ht="4" customHeight="1" x14ac:dyDescent="0.35">
      <c r="B4" s="66"/>
      <c r="C4" s="11"/>
      <c r="D4" s="2"/>
    </row>
    <row r="5" spans="2:14" ht="6" customHeight="1" x14ac:dyDescent="0.35">
      <c r="B5" s="66"/>
      <c r="C5" s="11"/>
    </row>
    <row r="6" spans="2:14" ht="43.15" customHeight="1" x14ac:dyDescent="0.35">
      <c r="B6" s="66"/>
      <c r="C6" s="11"/>
      <c r="D6" s="64" t="s">
        <v>101</v>
      </c>
      <c r="E6" s="64"/>
      <c r="F6" s="10"/>
      <c r="G6" s="64" t="s">
        <v>102</v>
      </c>
      <c r="H6" s="64"/>
      <c r="I6" s="10"/>
      <c r="J6" s="64" t="s">
        <v>103</v>
      </c>
      <c r="K6" s="64"/>
      <c r="L6" s="14"/>
      <c r="M6" s="13"/>
      <c r="N6" s="13"/>
    </row>
    <row r="7" spans="2:14" ht="6" customHeight="1" x14ac:dyDescent="0.35">
      <c r="L7" s="14"/>
      <c r="M7" s="14"/>
      <c r="N7" s="14"/>
    </row>
    <row r="8" spans="2:14" ht="46.5" x14ac:dyDescent="0.35">
      <c r="D8" s="7" t="s">
        <v>2</v>
      </c>
      <c r="E8" s="8" t="s">
        <v>113</v>
      </c>
      <c r="G8" s="7" t="s">
        <v>2</v>
      </c>
      <c r="H8" s="8" t="s">
        <v>113</v>
      </c>
      <c r="J8" s="7" t="s">
        <v>2</v>
      </c>
      <c r="K8" s="8" t="s">
        <v>113</v>
      </c>
      <c r="L8" s="14"/>
      <c r="M8" s="13"/>
      <c r="N8" s="15"/>
    </row>
    <row r="9" spans="2:14" x14ac:dyDescent="0.35">
      <c r="D9" s="3">
        <v>1</v>
      </c>
      <c r="E9" s="4">
        <v>44628</v>
      </c>
      <c r="G9" s="3">
        <v>1</v>
      </c>
      <c r="H9" s="4">
        <v>44691</v>
      </c>
      <c r="J9" s="3">
        <v>1</v>
      </c>
      <c r="K9" s="4">
        <v>44750</v>
      </c>
      <c r="L9" s="14"/>
      <c r="M9" s="25"/>
      <c r="N9" s="17"/>
    </row>
    <row r="10" spans="2:14" x14ac:dyDescent="0.35">
      <c r="D10" s="3">
        <f>+D9+1</f>
        <v>2</v>
      </c>
      <c r="E10" s="4">
        <f>+E9+1</f>
        <v>44629</v>
      </c>
      <c r="G10" s="3">
        <f>+G9+1</f>
        <v>2</v>
      </c>
      <c r="H10" s="4">
        <f>+H9+1</f>
        <v>44692</v>
      </c>
      <c r="J10" s="3">
        <f>+J9+1</f>
        <v>2</v>
      </c>
      <c r="K10" s="4">
        <f>+K9+3</f>
        <v>44753</v>
      </c>
      <c r="L10" s="14"/>
      <c r="M10" s="16"/>
      <c r="N10" s="17"/>
    </row>
    <row r="11" spans="2:14" x14ac:dyDescent="0.35">
      <c r="D11" s="3">
        <f t="shared" ref="D11:E17" si="0">+D10+1</f>
        <v>3</v>
      </c>
      <c r="E11" s="4">
        <f t="shared" si="0"/>
        <v>44630</v>
      </c>
      <c r="G11" s="3">
        <f t="shared" ref="G11:H17" si="1">+G10+1</f>
        <v>3</v>
      </c>
      <c r="H11" s="4">
        <f t="shared" si="1"/>
        <v>44693</v>
      </c>
      <c r="J11" s="3">
        <f t="shared" ref="J11:K18" si="2">+J10+1</f>
        <v>3</v>
      </c>
      <c r="K11" s="4">
        <f t="shared" si="2"/>
        <v>44754</v>
      </c>
      <c r="L11" s="14"/>
      <c r="M11" s="16"/>
      <c r="N11" s="17"/>
    </row>
    <row r="12" spans="2:14" x14ac:dyDescent="0.35">
      <c r="D12" s="3">
        <f t="shared" si="0"/>
        <v>4</v>
      </c>
      <c r="E12" s="4">
        <f t="shared" si="0"/>
        <v>44631</v>
      </c>
      <c r="G12" s="3">
        <f t="shared" si="1"/>
        <v>4</v>
      </c>
      <c r="H12" s="4">
        <f t="shared" si="1"/>
        <v>44694</v>
      </c>
      <c r="J12" s="3">
        <f t="shared" si="2"/>
        <v>4</v>
      </c>
      <c r="K12" s="4">
        <f t="shared" si="2"/>
        <v>44755</v>
      </c>
      <c r="L12" s="14"/>
      <c r="M12" s="16"/>
      <c r="N12" s="17"/>
    </row>
    <row r="13" spans="2:14" x14ac:dyDescent="0.35">
      <c r="D13" s="3">
        <f t="shared" si="0"/>
        <v>5</v>
      </c>
      <c r="E13" s="4">
        <f>+E12+3</f>
        <v>44634</v>
      </c>
      <c r="G13" s="3">
        <f t="shared" si="1"/>
        <v>5</v>
      </c>
      <c r="H13" s="4">
        <f>+H12+3</f>
        <v>44697</v>
      </c>
      <c r="J13" s="3">
        <f t="shared" si="2"/>
        <v>5</v>
      </c>
      <c r="K13" s="4">
        <f t="shared" si="2"/>
        <v>44756</v>
      </c>
      <c r="L13" s="14"/>
      <c r="M13" s="16"/>
      <c r="N13" s="17"/>
    </row>
    <row r="14" spans="2:14" x14ac:dyDescent="0.35">
      <c r="D14" s="3">
        <f t="shared" si="0"/>
        <v>6</v>
      </c>
      <c r="E14" s="4">
        <f t="shared" si="0"/>
        <v>44635</v>
      </c>
      <c r="G14" s="3">
        <f t="shared" si="1"/>
        <v>6</v>
      </c>
      <c r="H14" s="4">
        <f t="shared" si="1"/>
        <v>44698</v>
      </c>
      <c r="J14" s="3">
        <f t="shared" si="2"/>
        <v>6</v>
      </c>
      <c r="K14" s="4">
        <f t="shared" si="2"/>
        <v>44757</v>
      </c>
      <c r="L14" s="14"/>
      <c r="M14" s="14"/>
      <c r="N14" s="14"/>
    </row>
    <row r="15" spans="2:14" x14ac:dyDescent="0.35">
      <c r="D15" s="3">
        <f t="shared" si="0"/>
        <v>7</v>
      </c>
      <c r="E15" s="4">
        <f t="shared" si="0"/>
        <v>44636</v>
      </c>
      <c r="G15" s="3">
        <f t="shared" si="1"/>
        <v>7</v>
      </c>
      <c r="H15" s="4">
        <f t="shared" si="1"/>
        <v>44699</v>
      </c>
      <c r="J15" s="3">
        <f t="shared" si="2"/>
        <v>7</v>
      </c>
      <c r="K15" s="4">
        <f>+K14+3</f>
        <v>44760</v>
      </c>
      <c r="L15" s="14"/>
      <c r="M15" s="14"/>
      <c r="N15" s="14"/>
    </row>
    <row r="16" spans="2:14" x14ac:dyDescent="0.35">
      <c r="D16" s="3">
        <f t="shared" si="0"/>
        <v>8</v>
      </c>
      <c r="E16" s="4">
        <f t="shared" si="0"/>
        <v>44637</v>
      </c>
      <c r="G16" s="3">
        <f t="shared" si="1"/>
        <v>8</v>
      </c>
      <c r="H16" s="4">
        <f t="shared" si="1"/>
        <v>44700</v>
      </c>
      <c r="J16" s="3">
        <f t="shared" si="2"/>
        <v>8</v>
      </c>
      <c r="K16" s="4">
        <f t="shared" si="2"/>
        <v>44761</v>
      </c>
      <c r="L16" s="14"/>
      <c r="M16" s="14"/>
      <c r="N16" s="14"/>
    </row>
    <row r="17" spans="4:14" x14ac:dyDescent="0.35">
      <c r="D17" s="3">
        <f t="shared" si="0"/>
        <v>9</v>
      </c>
      <c r="E17" s="4">
        <f t="shared" si="0"/>
        <v>44638</v>
      </c>
      <c r="G17" s="3">
        <f t="shared" si="1"/>
        <v>9</v>
      </c>
      <c r="H17" s="4">
        <f t="shared" si="1"/>
        <v>44701</v>
      </c>
      <c r="J17" s="3">
        <f t="shared" si="2"/>
        <v>9</v>
      </c>
      <c r="K17" s="4">
        <f>+K16+2</f>
        <v>44763</v>
      </c>
      <c r="L17" s="14"/>
      <c r="M17" s="14"/>
      <c r="N17" s="14"/>
    </row>
    <row r="18" spans="4:14" x14ac:dyDescent="0.35">
      <c r="D18" s="3">
        <f>+D17-9</f>
        <v>0</v>
      </c>
      <c r="E18" s="4">
        <f>+E17+4</f>
        <v>44642</v>
      </c>
      <c r="G18" s="3">
        <f>+G17-9</f>
        <v>0</v>
      </c>
      <c r="H18" s="4">
        <f>+H17+3</f>
        <v>44704</v>
      </c>
      <c r="J18" s="3">
        <f>+J17-9</f>
        <v>0</v>
      </c>
      <c r="K18" s="4">
        <f t="shared" si="2"/>
        <v>44764</v>
      </c>
      <c r="L18" s="14"/>
      <c r="M18" s="14"/>
      <c r="N18" s="14"/>
    </row>
    <row r="20" spans="4:14" ht="43.5" customHeight="1" x14ac:dyDescent="0.35">
      <c r="D20" s="64" t="s">
        <v>104</v>
      </c>
      <c r="E20" s="64"/>
      <c r="F20" s="10"/>
      <c r="G20" s="64" t="s">
        <v>105</v>
      </c>
      <c r="H20" s="64"/>
      <c r="I20" s="10"/>
      <c r="J20" s="64" t="s">
        <v>106</v>
      </c>
      <c r="K20" s="64"/>
    </row>
    <row r="21" spans="4:14" ht="4.6500000000000004" customHeight="1" x14ac:dyDescent="0.35"/>
    <row r="22" spans="4:14" ht="46.5" customHeight="1" x14ac:dyDescent="0.35">
      <c r="D22" s="7" t="s">
        <v>2</v>
      </c>
      <c r="E22" s="8" t="s">
        <v>113</v>
      </c>
      <c r="G22" s="7" t="s">
        <v>2</v>
      </c>
      <c r="H22" s="8" t="s">
        <v>113</v>
      </c>
      <c r="J22" s="7" t="s">
        <v>2</v>
      </c>
      <c r="K22" s="8" t="s">
        <v>113</v>
      </c>
    </row>
    <row r="23" spans="4:14" ht="16.149999999999999" customHeight="1" x14ac:dyDescent="0.35">
      <c r="D23" s="3">
        <v>1</v>
      </c>
      <c r="E23" s="4">
        <v>44811</v>
      </c>
      <c r="G23" s="3">
        <v>1</v>
      </c>
      <c r="H23" s="4">
        <v>44874</v>
      </c>
      <c r="J23" s="3">
        <v>1</v>
      </c>
      <c r="K23" s="4">
        <v>44937</v>
      </c>
    </row>
    <row r="24" spans="4:14" ht="16.149999999999999" customHeight="1" x14ac:dyDescent="0.35">
      <c r="D24" s="3">
        <f>+D23+1</f>
        <v>2</v>
      </c>
      <c r="E24" s="4">
        <f>+E23+1</f>
        <v>44812</v>
      </c>
      <c r="G24" s="3">
        <f>+G23+1</f>
        <v>2</v>
      </c>
      <c r="H24" s="4">
        <f>+H23+1</f>
        <v>44875</v>
      </c>
      <c r="J24" s="3">
        <f>+J23+1</f>
        <v>2</v>
      </c>
      <c r="K24" s="4">
        <f>+K23+1</f>
        <v>44938</v>
      </c>
    </row>
    <row r="25" spans="4:14" ht="16.149999999999999" customHeight="1" x14ac:dyDescent="0.35">
      <c r="D25" s="3">
        <f t="shared" ref="D25:E32" si="3">+D24+1</f>
        <v>3</v>
      </c>
      <c r="E25" s="4">
        <f t="shared" si="3"/>
        <v>44813</v>
      </c>
      <c r="G25" s="3">
        <f t="shared" ref="G25:H32" si="4">+G24+1</f>
        <v>3</v>
      </c>
      <c r="H25" s="4">
        <f t="shared" si="4"/>
        <v>44876</v>
      </c>
      <c r="J25" s="3">
        <f t="shared" ref="J25:K32" si="5">+J24+1</f>
        <v>3</v>
      </c>
      <c r="K25" s="4">
        <f t="shared" si="5"/>
        <v>44939</v>
      </c>
    </row>
    <row r="26" spans="4:14" ht="16.149999999999999" customHeight="1" x14ac:dyDescent="0.35">
      <c r="D26" s="3">
        <f t="shared" si="3"/>
        <v>4</v>
      </c>
      <c r="E26" s="4">
        <f>+E25+3</f>
        <v>44816</v>
      </c>
      <c r="G26" s="3">
        <f t="shared" si="4"/>
        <v>4</v>
      </c>
      <c r="H26" s="4">
        <f>+H25+4</f>
        <v>44880</v>
      </c>
      <c r="J26" s="3">
        <f t="shared" si="5"/>
        <v>4</v>
      </c>
      <c r="K26" s="4">
        <f>+K25+3</f>
        <v>44942</v>
      </c>
    </row>
    <row r="27" spans="4:14" ht="16.149999999999999" customHeight="1" x14ac:dyDescent="0.35">
      <c r="D27" s="3">
        <f t="shared" si="3"/>
        <v>5</v>
      </c>
      <c r="E27" s="4">
        <f t="shared" si="3"/>
        <v>44817</v>
      </c>
      <c r="G27" s="3">
        <f t="shared" si="4"/>
        <v>5</v>
      </c>
      <c r="H27" s="4">
        <f t="shared" si="4"/>
        <v>44881</v>
      </c>
      <c r="J27" s="3">
        <f t="shared" si="5"/>
        <v>5</v>
      </c>
      <c r="K27" s="4">
        <f t="shared" si="5"/>
        <v>44943</v>
      </c>
    </row>
    <row r="28" spans="4:14" ht="16.149999999999999" customHeight="1" x14ac:dyDescent="0.35">
      <c r="D28" s="3">
        <f t="shared" si="3"/>
        <v>6</v>
      </c>
      <c r="E28" s="4">
        <f t="shared" si="3"/>
        <v>44818</v>
      </c>
      <c r="G28" s="3">
        <f t="shared" si="4"/>
        <v>6</v>
      </c>
      <c r="H28" s="4">
        <f t="shared" si="4"/>
        <v>44882</v>
      </c>
      <c r="J28" s="3">
        <f t="shared" si="5"/>
        <v>6</v>
      </c>
      <c r="K28" s="4">
        <f t="shared" si="5"/>
        <v>44944</v>
      </c>
    </row>
    <row r="29" spans="4:14" ht="16.149999999999999" customHeight="1" x14ac:dyDescent="0.35">
      <c r="D29" s="3">
        <f t="shared" si="3"/>
        <v>7</v>
      </c>
      <c r="E29" s="4">
        <f t="shared" si="3"/>
        <v>44819</v>
      </c>
      <c r="G29" s="3">
        <f t="shared" si="4"/>
        <v>7</v>
      </c>
      <c r="H29" s="4">
        <f t="shared" si="4"/>
        <v>44883</v>
      </c>
      <c r="J29" s="3">
        <f t="shared" si="5"/>
        <v>7</v>
      </c>
      <c r="K29" s="4">
        <f t="shared" si="5"/>
        <v>44945</v>
      </c>
    </row>
    <row r="30" spans="4:14" ht="16.149999999999999" customHeight="1" x14ac:dyDescent="0.35">
      <c r="D30" s="3">
        <f t="shared" si="3"/>
        <v>8</v>
      </c>
      <c r="E30" s="4">
        <f t="shared" si="3"/>
        <v>44820</v>
      </c>
      <c r="G30" s="3">
        <f t="shared" si="4"/>
        <v>8</v>
      </c>
      <c r="H30" s="4">
        <f>+H29+3</f>
        <v>44886</v>
      </c>
      <c r="J30" s="3">
        <f t="shared" si="5"/>
        <v>8</v>
      </c>
      <c r="K30" s="4">
        <f t="shared" si="5"/>
        <v>44946</v>
      </c>
    </row>
    <row r="31" spans="4:14" x14ac:dyDescent="0.35">
      <c r="D31" s="3">
        <f t="shared" si="3"/>
        <v>9</v>
      </c>
      <c r="E31" s="4">
        <f>+E30+3</f>
        <v>44823</v>
      </c>
      <c r="G31" s="3">
        <f t="shared" si="4"/>
        <v>9</v>
      </c>
      <c r="H31" s="4">
        <f t="shared" si="4"/>
        <v>44887</v>
      </c>
      <c r="J31" s="3">
        <f t="shared" si="5"/>
        <v>9</v>
      </c>
      <c r="K31" s="4">
        <f>+K30+3</f>
        <v>44949</v>
      </c>
    </row>
    <row r="32" spans="4:14" x14ac:dyDescent="0.35">
      <c r="D32" s="3">
        <f>+D31-9</f>
        <v>0</v>
      </c>
      <c r="E32" s="4">
        <f t="shared" si="3"/>
        <v>44824</v>
      </c>
      <c r="G32" s="3">
        <f>+G31-9</f>
        <v>0</v>
      </c>
      <c r="H32" s="4">
        <f t="shared" si="4"/>
        <v>44888</v>
      </c>
      <c r="J32" s="3">
        <f>+J31-9</f>
        <v>0</v>
      </c>
      <c r="K32" s="4">
        <f t="shared" si="5"/>
        <v>44950</v>
      </c>
    </row>
  </sheetData>
  <sheetProtection algorithmName="SHA-512" hashValue="bo792680O8npty6JOsxIZYC1z8PBlv6mBP6W8SrYzPrM/ngiqEdZZ6RRe8USHm7b/wmH8KCXAPFHXUcxho6n6w==" saltValue="Jvari07/91Q2IcUD9qYjpw==" spinCount="100000" sheet="1" objects="1" scenarios="1" formatCells="0" formatColumns="0" formatRows="0"/>
  <mergeCells count="8">
    <mergeCell ref="D20:E20"/>
    <mergeCell ref="G20:H20"/>
    <mergeCell ref="J20:K20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21787-7B68-49A6-876F-804BBD2EFBDF}">
  <dimension ref="B1:K25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27.453125" style="1" customWidth="1"/>
    <col min="5" max="5" width="31.816406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6" t="str">
        <f>+MENU!G14</f>
        <v>AÑO 2022</v>
      </c>
      <c r="C2" s="11"/>
      <c r="D2" s="12" t="s">
        <v>140</v>
      </c>
      <c r="E2" s="12"/>
      <c r="F2" s="12"/>
      <c r="G2" s="12"/>
      <c r="H2" s="12"/>
      <c r="I2" s="42"/>
      <c r="J2" s="42"/>
      <c r="K2" s="42"/>
    </row>
    <row r="3" spans="2:11" ht="8.5" customHeight="1" x14ac:dyDescent="0.35">
      <c r="B3" s="66"/>
      <c r="C3" s="11"/>
    </row>
    <row r="4" spans="2:11" x14ac:dyDescent="0.35">
      <c r="B4" s="66"/>
      <c r="C4" s="11"/>
      <c r="D4" s="2"/>
    </row>
    <row r="5" spans="2:11" ht="6" customHeight="1" x14ac:dyDescent="0.35">
      <c r="B5" s="66"/>
      <c r="C5" s="11"/>
    </row>
    <row r="6" spans="2:11" ht="6" customHeight="1" x14ac:dyDescent="0.35">
      <c r="B6" s="66"/>
    </row>
    <row r="7" spans="2:11" x14ac:dyDescent="0.35">
      <c r="B7" s="66"/>
      <c r="D7" s="7" t="s">
        <v>114</v>
      </c>
      <c r="E7" s="33" t="s">
        <v>113</v>
      </c>
      <c r="G7" s="13"/>
      <c r="H7" s="15"/>
      <c r="I7" s="14"/>
      <c r="J7" s="13"/>
      <c r="K7" s="15"/>
    </row>
    <row r="8" spans="2:11" x14ac:dyDescent="0.35">
      <c r="D8" s="3" t="s">
        <v>141</v>
      </c>
      <c r="E8" s="35">
        <v>44603</v>
      </c>
      <c r="G8" s="16"/>
      <c r="H8" s="17"/>
      <c r="I8" s="14"/>
      <c r="J8" s="16"/>
      <c r="K8" s="17"/>
    </row>
    <row r="9" spans="2:11" x14ac:dyDescent="0.35">
      <c r="D9" s="3" t="s">
        <v>142</v>
      </c>
      <c r="E9" s="35">
        <v>44631</v>
      </c>
      <c r="G9" s="16"/>
      <c r="H9" s="17"/>
      <c r="I9" s="14"/>
      <c r="J9" s="16"/>
      <c r="K9" s="17"/>
    </row>
    <row r="10" spans="2:11" x14ac:dyDescent="0.35">
      <c r="D10" s="3" t="s">
        <v>143</v>
      </c>
      <c r="E10" s="35">
        <v>44673</v>
      </c>
      <c r="G10" s="16"/>
      <c r="H10" s="17"/>
      <c r="I10" s="14"/>
      <c r="J10" s="16"/>
      <c r="K10" s="17"/>
    </row>
    <row r="11" spans="2:11" x14ac:dyDescent="0.35">
      <c r="D11" s="3" t="s">
        <v>144</v>
      </c>
      <c r="E11" s="35">
        <v>44694</v>
      </c>
      <c r="G11" s="16"/>
      <c r="H11" s="17"/>
      <c r="I11" s="14"/>
      <c r="J11" s="16"/>
      <c r="K11" s="17"/>
    </row>
    <row r="12" spans="2:11" x14ac:dyDescent="0.35">
      <c r="D12" s="3" t="s">
        <v>145</v>
      </c>
      <c r="E12" s="35">
        <v>44729</v>
      </c>
      <c r="G12" s="16"/>
      <c r="H12" s="17"/>
      <c r="I12" s="14"/>
      <c r="J12" s="16"/>
      <c r="K12" s="17"/>
    </row>
    <row r="13" spans="2:11" x14ac:dyDescent="0.35">
      <c r="D13" s="3" t="s">
        <v>146</v>
      </c>
      <c r="E13" s="35">
        <v>44757</v>
      </c>
      <c r="G13" s="16"/>
      <c r="H13" s="17"/>
      <c r="I13" s="14"/>
      <c r="J13" s="16"/>
      <c r="K13" s="17"/>
    </row>
    <row r="14" spans="2:11" x14ac:dyDescent="0.35">
      <c r="D14" s="3" t="s">
        <v>147</v>
      </c>
      <c r="E14" s="35">
        <v>44785</v>
      </c>
      <c r="G14" s="16"/>
      <c r="H14" s="17"/>
      <c r="I14" s="14"/>
      <c r="J14" s="16"/>
      <c r="K14" s="17"/>
    </row>
    <row r="15" spans="2:11" x14ac:dyDescent="0.35">
      <c r="D15" s="3" t="s">
        <v>148</v>
      </c>
      <c r="E15" s="35">
        <v>44820</v>
      </c>
      <c r="G15" s="16"/>
      <c r="H15" s="17"/>
      <c r="I15" s="14"/>
      <c r="J15" s="16"/>
      <c r="K15" s="17"/>
    </row>
    <row r="16" spans="2:11" x14ac:dyDescent="0.35">
      <c r="D16" s="3" t="s">
        <v>149</v>
      </c>
      <c r="E16" s="35">
        <v>44848</v>
      </c>
      <c r="G16" s="16"/>
      <c r="H16" s="17"/>
      <c r="I16" s="14"/>
      <c r="J16" s="16"/>
      <c r="K16" s="17"/>
    </row>
    <row r="17" spans="4:11" x14ac:dyDescent="0.35">
      <c r="D17" s="3" t="s">
        <v>150</v>
      </c>
      <c r="E17" s="35">
        <v>44883</v>
      </c>
      <c r="G17" s="16"/>
      <c r="H17" s="17"/>
      <c r="I17" s="14"/>
      <c r="J17" s="16"/>
      <c r="K17" s="17"/>
    </row>
    <row r="18" spans="4:11" x14ac:dyDescent="0.35">
      <c r="D18" s="3" t="s">
        <v>151</v>
      </c>
      <c r="E18" s="35">
        <v>44911</v>
      </c>
    </row>
    <row r="19" spans="4:11" ht="15.5" customHeight="1" x14ac:dyDescent="0.35">
      <c r="D19" s="3" t="s">
        <v>152</v>
      </c>
      <c r="E19" s="35">
        <v>44939</v>
      </c>
      <c r="F19" s="19"/>
      <c r="G19" s="19"/>
      <c r="H19" s="19"/>
      <c r="I19" s="19"/>
      <c r="J19" s="19"/>
      <c r="K19" s="19"/>
    </row>
    <row r="20" spans="4:11" ht="30.5" customHeight="1" x14ac:dyDescent="0.35">
      <c r="D20" s="19"/>
      <c r="E20" s="19"/>
      <c r="F20" s="19"/>
      <c r="G20" s="19"/>
      <c r="H20" s="19"/>
      <c r="I20" s="19"/>
      <c r="J20" s="19"/>
      <c r="K20" s="19"/>
    </row>
    <row r="21" spans="4:11" x14ac:dyDescent="0.35">
      <c r="D21" s="19"/>
      <c r="E21" s="19"/>
      <c r="F21" s="19"/>
      <c r="G21" s="19"/>
      <c r="H21" s="19"/>
      <c r="I21" s="19"/>
      <c r="J21" s="19"/>
      <c r="K21" s="19"/>
    </row>
    <row r="22" spans="4:11" ht="7.15" customHeight="1" x14ac:dyDescent="0.35">
      <c r="D22" s="19"/>
      <c r="E22" s="19"/>
      <c r="F22" s="19"/>
      <c r="G22" s="19"/>
      <c r="H22" s="19"/>
      <c r="I22" s="19"/>
      <c r="J22" s="19"/>
      <c r="K22" s="19"/>
    </row>
    <row r="23" spans="4:11" ht="27" customHeight="1" x14ac:dyDescent="0.35">
      <c r="D23" s="18"/>
      <c r="E23" s="20"/>
      <c r="F23" s="20"/>
      <c r="G23" s="20"/>
      <c r="H23" s="20"/>
      <c r="I23" s="20"/>
      <c r="J23" s="20"/>
      <c r="K23" s="20"/>
    </row>
    <row r="24" spans="4:11" ht="53" customHeight="1" x14ac:dyDescent="0.35">
      <c r="D24" s="20"/>
      <c r="E24" s="20"/>
      <c r="F24" s="20"/>
      <c r="G24" s="20"/>
      <c r="H24" s="20"/>
      <c r="I24" s="20"/>
      <c r="J24" s="20"/>
      <c r="K24" s="20"/>
    </row>
    <row r="25" spans="4:11" ht="48" customHeight="1" x14ac:dyDescent="0.35">
      <c r="D25" s="20"/>
      <c r="E25" s="20"/>
      <c r="F25" s="20"/>
      <c r="G25" s="20"/>
      <c r="H25" s="20"/>
      <c r="I25" s="20"/>
      <c r="J25" s="20"/>
      <c r="K25" s="20"/>
    </row>
  </sheetData>
  <sheetProtection sheet="1" objects="1" scenarios="1" formatCells="0" formatColumns="0" formatRows="0"/>
  <mergeCells count="1">
    <mergeCell ref="B2:B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BA4AE-5820-4930-9AF5-F0136CA734F8}">
  <dimension ref="B1:K18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27.453125" style="1" customWidth="1"/>
    <col min="5" max="5" width="31.816406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6" t="str">
        <f>+MENU!G14</f>
        <v>AÑO 2022</v>
      </c>
      <c r="C2" s="11"/>
      <c r="D2" s="12" t="s">
        <v>153</v>
      </c>
      <c r="E2" s="12"/>
      <c r="F2" s="12"/>
      <c r="G2" s="12"/>
      <c r="H2" s="12"/>
      <c r="I2" s="42"/>
      <c r="J2" s="42"/>
      <c r="K2" s="42"/>
    </row>
    <row r="3" spans="2:11" ht="8.5" customHeight="1" x14ac:dyDescent="0.35">
      <c r="B3" s="66"/>
      <c r="C3" s="11"/>
    </row>
    <row r="4" spans="2:11" x14ac:dyDescent="0.35">
      <c r="B4" s="66"/>
      <c r="C4" s="11"/>
      <c r="D4" s="2"/>
    </row>
    <row r="5" spans="2:11" ht="6" customHeight="1" x14ac:dyDescent="0.35">
      <c r="B5" s="66"/>
      <c r="C5" s="11"/>
    </row>
    <row r="6" spans="2:11" ht="6" customHeight="1" x14ac:dyDescent="0.35">
      <c r="B6" s="66"/>
    </row>
    <row r="7" spans="2:11" x14ac:dyDescent="0.35">
      <c r="B7" s="66"/>
      <c r="D7" s="7" t="s">
        <v>114</v>
      </c>
      <c r="E7" s="33" t="s">
        <v>113</v>
      </c>
      <c r="G7" s="13"/>
      <c r="H7" s="15"/>
      <c r="I7" s="14"/>
      <c r="J7" s="13"/>
      <c r="K7" s="15"/>
    </row>
    <row r="8" spans="2:11" x14ac:dyDescent="0.35">
      <c r="D8" s="35" t="s">
        <v>115</v>
      </c>
      <c r="E8" s="35">
        <v>44631</v>
      </c>
      <c r="G8" s="16"/>
      <c r="H8" s="17"/>
      <c r="I8" s="14"/>
      <c r="J8" s="16"/>
      <c r="K8" s="17"/>
    </row>
    <row r="9" spans="2:11" x14ac:dyDescent="0.35">
      <c r="D9" s="35" t="s">
        <v>116</v>
      </c>
      <c r="E9" s="35">
        <v>44694</v>
      </c>
      <c r="G9" s="16"/>
      <c r="H9" s="17"/>
      <c r="I9" s="14"/>
      <c r="J9" s="16"/>
      <c r="K9" s="17"/>
    </row>
    <row r="10" spans="2:11" x14ac:dyDescent="0.35">
      <c r="D10" s="35" t="s">
        <v>117</v>
      </c>
      <c r="E10" s="35">
        <v>44757</v>
      </c>
      <c r="G10" s="16"/>
      <c r="H10" s="17"/>
      <c r="I10" s="14"/>
      <c r="J10" s="16"/>
      <c r="K10" s="17"/>
    </row>
    <row r="11" spans="2:11" x14ac:dyDescent="0.35">
      <c r="D11" s="35" t="s">
        <v>118</v>
      </c>
      <c r="E11" s="35">
        <v>44820</v>
      </c>
      <c r="G11" s="16"/>
      <c r="H11" s="17"/>
      <c r="I11" s="14"/>
      <c r="J11" s="16"/>
      <c r="K11" s="17"/>
    </row>
    <row r="12" spans="2:11" x14ac:dyDescent="0.35">
      <c r="D12" s="35" t="s">
        <v>119</v>
      </c>
      <c r="E12" s="35">
        <v>44883</v>
      </c>
      <c r="G12" s="16"/>
      <c r="H12" s="17"/>
      <c r="I12" s="14"/>
      <c r="J12" s="16"/>
      <c r="K12" s="17"/>
    </row>
    <row r="13" spans="2:11" x14ac:dyDescent="0.35">
      <c r="D13" s="35" t="s">
        <v>120</v>
      </c>
      <c r="E13" s="35">
        <v>44939</v>
      </c>
      <c r="G13" s="16"/>
      <c r="H13" s="17"/>
      <c r="I13" s="14"/>
      <c r="J13" s="16"/>
      <c r="K13" s="17"/>
    </row>
    <row r="14" spans="2:11" x14ac:dyDescent="0.35">
      <c r="D14" s="19"/>
      <c r="E14" s="19"/>
      <c r="F14" s="19"/>
      <c r="G14" s="19"/>
      <c r="H14" s="19"/>
      <c r="I14" s="19"/>
      <c r="J14" s="19"/>
      <c r="K14" s="19"/>
    </row>
    <row r="15" spans="2:11" ht="7.15" customHeight="1" x14ac:dyDescent="0.35">
      <c r="D15" s="19"/>
      <c r="E15" s="19"/>
      <c r="F15" s="19"/>
      <c r="G15" s="19"/>
      <c r="H15" s="19"/>
      <c r="I15" s="19"/>
      <c r="J15" s="19"/>
      <c r="K15" s="19"/>
    </row>
    <row r="16" spans="2:11" ht="27" customHeight="1" x14ac:dyDescent="0.35">
      <c r="D16" s="18"/>
      <c r="E16" s="20"/>
      <c r="F16" s="20"/>
      <c r="G16" s="20"/>
      <c r="H16" s="20"/>
      <c r="I16" s="20"/>
      <c r="J16" s="20"/>
      <c r="K16" s="20"/>
    </row>
    <row r="17" spans="4:11" ht="53" customHeight="1" x14ac:dyDescent="0.35">
      <c r="D17" s="20"/>
      <c r="E17" s="20"/>
      <c r="F17" s="20"/>
      <c r="G17" s="20"/>
      <c r="H17" s="20"/>
      <c r="I17" s="20"/>
      <c r="J17" s="20"/>
      <c r="K17" s="20"/>
    </row>
    <row r="18" spans="4:11" ht="48" customHeight="1" x14ac:dyDescent="0.35">
      <c r="D18" s="20"/>
      <c r="E18" s="20"/>
      <c r="F18" s="20"/>
      <c r="G18" s="20"/>
      <c r="H18" s="20"/>
      <c r="I18" s="20"/>
      <c r="J18" s="20"/>
      <c r="K18" s="20"/>
    </row>
  </sheetData>
  <sheetProtection sheet="1" objects="1" scenarios="1" formatCells="0" formatColumns="0" formatRows="0"/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36E44-6E0D-459E-BA46-00952B7CFA60}">
  <dimension ref="B1:K60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90625" style="1" customWidth="1"/>
    <col min="5" max="5" width="28.08984375" style="1" customWidth="1"/>
    <col min="6" max="6" width="28.453125" style="1" customWidth="1"/>
    <col min="7" max="7" width="27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6" t="str">
        <f>+MENU!G14</f>
        <v>AÑO 2022</v>
      </c>
      <c r="C2" s="11"/>
      <c r="D2" s="12" t="s">
        <v>154</v>
      </c>
      <c r="E2" s="12"/>
      <c r="F2" s="12"/>
      <c r="G2" s="12"/>
      <c r="H2" s="42"/>
      <c r="I2" s="42"/>
      <c r="J2" s="42"/>
      <c r="K2" s="42"/>
    </row>
    <row r="3" spans="2:11" ht="8.5" customHeight="1" x14ac:dyDescent="0.35">
      <c r="B3" s="66"/>
      <c r="C3" s="11"/>
    </row>
    <row r="4" spans="2:11" x14ac:dyDescent="0.35">
      <c r="B4" s="66"/>
      <c r="C4" s="11"/>
      <c r="D4" s="2"/>
    </row>
    <row r="5" spans="2:11" ht="6" customHeight="1" x14ac:dyDescent="0.35">
      <c r="B5" s="66"/>
      <c r="C5" s="11"/>
    </row>
    <row r="6" spans="2:11" ht="6" customHeight="1" x14ac:dyDescent="0.35">
      <c r="B6" s="66"/>
    </row>
    <row r="7" spans="2:11" x14ac:dyDescent="0.35">
      <c r="B7" s="66"/>
      <c r="D7" s="7" t="s">
        <v>155</v>
      </c>
      <c r="E7" s="33" t="s">
        <v>156</v>
      </c>
      <c r="F7" s="33" t="s">
        <v>157</v>
      </c>
      <c r="G7" s="33" t="s">
        <v>158</v>
      </c>
      <c r="H7" s="15"/>
      <c r="I7" s="14"/>
      <c r="J7" s="13"/>
      <c r="K7" s="15"/>
    </row>
    <row r="8" spans="2:11" ht="16.5" customHeight="1" x14ac:dyDescent="0.35">
      <c r="D8" s="43">
        <v>1</v>
      </c>
      <c r="E8" s="35">
        <v>44562</v>
      </c>
      <c r="F8" s="35">
        <v>44568</v>
      </c>
      <c r="G8" s="35">
        <v>44573</v>
      </c>
      <c r="H8" s="17"/>
      <c r="I8" s="14"/>
      <c r="J8" s="16"/>
      <c r="K8" s="17"/>
    </row>
    <row r="9" spans="2:11" ht="16.5" customHeight="1" x14ac:dyDescent="0.35">
      <c r="D9" s="43" t="s">
        <v>159</v>
      </c>
      <c r="E9" s="35">
        <v>44569</v>
      </c>
      <c r="F9" s="35">
        <v>44575</v>
      </c>
      <c r="G9" s="35">
        <v>44579</v>
      </c>
      <c r="H9" s="17"/>
      <c r="I9" s="14"/>
      <c r="J9" s="16"/>
      <c r="K9" s="17"/>
    </row>
    <row r="10" spans="2:11" ht="16.5" customHeight="1" x14ac:dyDescent="0.35">
      <c r="D10" s="43" t="s">
        <v>160</v>
      </c>
      <c r="E10" s="35">
        <v>44576</v>
      </c>
      <c r="F10" s="35">
        <f>+E10+6</f>
        <v>44582</v>
      </c>
      <c r="G10" s="35">
        <f>+F10+4</f>
        <v>44586</v>
      </c>
      <c r="H10" s="17"/>
      <c r="I10" s="14"/>
      <c r="J10" s="16"/>
      <c r="K10" s="17"/>
    </row>
    <row r="11" spans="2:11" ht="16.5" customHeight="1" x14ac:dyDescent="0.35">
      <c r="D11" s="43" t="s">
        <v>161</v>
      </c>
      <c r="E11" s="35">
        <v>44583</v>
      </c>
      <c r="F11" s="35">
        <f t="shared" ref="F11:F60" si="0">+E11+6</f>
        <v>44589</v>
      </c>
      <c r="G11" s="35">
        <f t="shared" ref="G11:G59" si="1">+F11+4</f>
        <v>44593</v>
      </c>
      <c r="H11" s="17"/>
      <c r="I11" s="14"/>
      <c r="J11" s="16"/>
      <c r="K11" s="17"/>
    </row>
    <row r="12" spans="2:11" ht="16.5" customHeight="1" x14ac:dyDescent="0.35">
      <c r="D12" s="43" t="s">
        <v>162</v>
      </c>
      <c r="E12" s="35">
        <v>44590</v>
      </c>
      <c r="F12" s="35">
        <f t="shared" si="0"/>
        <v>44596</v>
      </c>
      <c r="G12" s="35">
        <f t="shared" si="1"/>
        <v>44600</v>
      </c>
      <c r="H12" s="17"/>
      <c r="I12" s="14"/>
      <c r="J12" s="16"/>
      <c r="K12" s="17"/>
    </row>
    <row r="13" spans="2:11" ht="16.5" customHeight="1" x14ac:dyDescent="0.35">
      <c r="D13" s="43" t="s">
        <v>163</v>
      </c>
      <c r="E13" s="35">
        <v>44597</v>
      </c>
      <c r="F13" s="35">
        <f t="shared" si="0"/>
        <v>44603</v>
      </c>
      <c r="G13" s="35">
        <f t="shared" si="1"/>
        <v>44607</v>
      </c>
      <c r="H13" s="17"/>
      <c r="I13" s="14"/>
      <c r="J13" s="16"/>
      <c r="K13" s="17"/>
    </row>
    <row r="14" spans="2:11" ht="16.5" customHeight="1" x14ac:dyDescent="0.35">
      <c r="D14" s="43" t="s">
        <v>164</v>
      </c>
      <c r="E14" s="35">
        <v>44604</v>
      </c>
      <c r="F14" s="35">
        <f t="shared" si="0"/>
        <v>44610</v>
      </c>
      <c r="G14" s="35">
        <f t="shared" si="1"/>
        <v>44614</v>
      </c>
      <c r="H14" s="19"/>
      <c r="I14" s="19"/>
      <c r="J14" s="19"/>
      <c r="K14" s="19"/>
    </row>
    <row r="15" spans="2:11" ht="16.5" customHeight="1" x14ac:dyDescent="0.35">
      <c r="D15" s="43" t="s">
        <v>165</v>
      </c>
      <c r="E15" s="35">
        <v>44611</v>
      </c>
      <c r="F15" s="35">
        <f t="shared" si="0"/>
        <v>44617</v>
      </c>
      <c r="G15" s="35">
        <f t="shared" si="1"/>
        <v>44621</v>
      </c>
      <c r="H15" s="19"/>
      <c r="I15" s="19"/>
      <c r="J15" s="19"/>
      <c r="K15" s="19"/>
    </row>
    <row r="16" spans="2:11" ht="16.5" customHeight="1" x14ac:dyDescent="0.35">
      <c r="D16" s="43" t="s">
        <v>166</v>
      </c>
      <c r="E16" s="35">
        <v>44618</v>
      </c>
      <c r="F16" s="35">
        <f t="shared" si="0"/>
        <v>44624</v>
      </c>
      <c r="G16" s="35">
        <f t="shared" si="1"/>
        <v>44628</v>
      </c>
      <c r="H16" s="20"/>
      <c r="I16" s="20"/>
      <c r="J16" s="20"/>
      <c r="K16" s="20"/>
    </row>
    <row r="17" spans="4:11" ht="16.5" customHeight="1" x14ac:dyDescent="0.35">
      <c r="D17" s="43" t="s">
        <v>167</v>
      </c>
      <c r="E17" s="35">
        <v>44625</v>
      </c>
      <c r="F17" s="35">
        <f t="shared" si="0"/>
        <v>44631</v>
      </c>
      <c r="G17" s="35">
        <f t="shared" si="1"/>
        <v>44635</v>
      </c>
      <c r="H17" s="20"/>
      <c r="I17" s="20"/>
      <c r="J17" s="20"/>
      <c r="K17" s="20"/>
    </row>
    <row r="18" spans="4:11" ht="16.5" customHeight="1" x14ac:dyDescent="0.35">
      <c r="D18" s="43" t="s">
        <v>168</v>
      </c>
      <c r="E18" s="35">
        <v>44632</v>
      </c>
      <c r="F18" s="35">
        <f t="shared" si="0"/>
        <v>44638</v>
      </c>
      <c r="G18" s="35">
        <f>+F18+5</f>
        <v>44643</v>
      </c>
      <c r="H18" s="20"/>
      <c r="I18" s="20"/>
      <c r="J18" s="20"/>
      <c r="K18" s="20"/>
    </row>
    <row r="19" spans="4:11" ht="16.5" customHeight="1" x14ac:dyDescent="0.35">
      <c r="D19" s="43" t="s">
        <v>169</v>
      </c>
      <c r="E19" s="35">
        <v>44639</v>
      </c>
      <c r="F19" s="35">
        <f t="shared" si="0"/>
        <v>44645</v>
      </c>
      <c r="G19" s="35">
        <f t="shared" si="1"/>
        <v>44649</v>
      </c>
    </row>
    <row r="20" spans="4:11" ht="16.5" customHeight="1" x14ac:dyDescent="0.35">
      <c r="D20" s="43" t="s">
        <v>170</v>
      </c>
      <c r="E20" s="35">
        <v>44646</v>
      </c>
      <c r="F20" s="35">
        <f t="shared" si="0"/>
        <v>44652</v>
      </c>
      <c r="G20" s="35">
        <f t="shared" si="1"/>
        <v>44656</v>
      </c>
    </row>
    <row r="21" spans="4:11" ht="16.5" customHeight="1" x14ac:dyDescent="0.35">
      <c r="D21" s="43" t="s">
        <v>171</v>
      </c>
      <c r="E21" s="35">
        <v>44653</v>
      </c>
      <c r="F21" s="35">
        <f t="shared" si="0"/>
        <v>44659</v>
      </c>
      <c r="G21" s="35">
        <f t="shared" si="1"/>
        <v>44663</v>
      </c>
    </row>
    <row r="22" spans="4:11" ht="16.5" customHeight="1" x14ac:dyDescent="0.35">
      <c r="D22" s="43" t="s">
        <v>172</v>
      </c>
      <c r="E22" s="35">
        <v>44660</v>
      </c>
      <c r="F22" s="35">
        <f t="shared" si="0"/>
        <v>44666</v>
      </c>
      <c r="G22" s="35">
        <f t="shared" si="1"/>
        <v>44670</v>
      </c>
    </row>
    <row r="23" spans="4:11" ht="16.5" customHeight="1" x14ac:dyDescent="0.35">
      <c r="D23" s="43" t="s">
        <v>173</v>
      </c>
      <c r="E23" s="35">
        <v>44667</v>
      </c>
      <c r="F23" s="35">
        <f t="shared" si="0"/>
        <v>44673</v>
      </c>
      <c r="G23" s="35">
        <f t="shared" si="1"/>
        <v>44677</v>
      </c>
    </row>
    <row r="24" spans="4:11" ht="16.5" customHeight="1" x14ac:dyDescent="0.35">
      <c r="D24" s="43" t="s">
        <v>174</v>
      </c>
      <c r="E24" s="35">
        <v>44674</v>
      </c>
      <c r="F24" s="35">
        <f t="shared" si="0"/>
        <v>44680</v>
      </c>
      <c r="G24" s="35">
        <f t="shared" si="1"/>
        <v>44684</v>
      </c>
    </row>
    <row r="25" spans="4:11" ht="16.5" customHeight="1" x14ac:dyDescent="0.35">
      <c r="D25" s="43" t="s">
        <v>175</v>
      </c>
      <c r="E25" s="35">
        <v>44681</v>
      </c>
      <c r="F25" s="35">
        <f t="shared" si="0"/>
        <v>44687</v>
      </c>
      <c r="G25" s="35">
        <f t="shared" si="1"/>
        <v>44691</v>
      </c>
    </row>
    <row r="26" spans="4:11" ht="16.5" customHeight="1" x14ac:dyDescent="0.35">
      <c r="D26" s="43" t="s">
        <v>176</v>
      </c>
      <c r="E26" s="35">
        <v>44688</v>
      </c>
      <c r="F26" s="35">
        <f t="shared" si="0"/>
        <v>44694</v>
      </c>
      <c r="G26" s="35">
        <f t="shared" si="1"/>
        <v>44698</v>
      </c>
    </row>
    <row r="27" spans="4:11" ht="16.5" customHeight="1" x14ac:dyDescent="0.35">
      <c r="D27" s="43" t="s">
        <v>177</v>
      </c>
      <c r="E27" s="35">
        <v>44695</v>
      </c>
      <c r="F27" s="35">
        <f t="shared" si="0"/>
        <v>44701</v>
      </c>
      <c r="G27" s="35">
        <f t="shared" si="1"/>
        <v>44705</v>
      </c>
    </row>
    <row r="28" spans="4:11" ht="16.5" customHeight="1" x14ac:dyDescent="0.35">
      <c r="D28" s="43" t="s">
        <v>178</v>
      </c>
      <c r="E28" s="35">
        <v>44702</v>
      </c>
      <c r="F28" s="35">
        <f t="shared" si="0"/>
        <v>44708</v>
      </c>
      <c r="G28" s="35">
        <f>+F28+5</f>
        <v>44713</v>
      </c>
    </row>
    <row r="29" spans="4:11" ht="16.5" customHeight="1" x14ac:dyDescent="0.35">
      <c r="D29" s="43" t="s">
        <v>179</v>
      </c>
      <c r="E29" s="35">
        <v>44709</v>
      </c>
      <c r="F29" s="35">
        <f t="shared" si="0"/>
        <v>44715</v>
      </c>
      <c r="G29" s="35">
        <f t="shared" si="1"/>
        <v>44719</v>
      </c>
    </row>
    <row r="30" spans="4:11" ht="16.5" customHeight="1" x14ac:dyDescent="0.35">
      <c r="D30" s="43" t="s">
        <v>180</v>
      </c>
      <c r="E30" s="35">
        <v>44716</v>
      </c>
      <c r="F30" s="35">
        <f t="shared" si="0"/>
        <v>44722</v>
      </c>
      <c r="G30" s="35">
        <f t="shared" si="1"/>
        <v>44726</v>
      </c>
    </row>
    <row r="31" spans="4:11" ht="16.5" customHeight="1" x14ac:dyDescent="0.35">
      <c r="D31" s="43" t="s">
        <v>181</v>
      </c>
      <c r="E31" s="35">
        <v>44723</v>
      </c>
      <c r="F31" s="35">
        <f t="shared" si="0"/>
        <v>44729</v>
      </c>
      <c r="G31" s="35">
        <f>+F31+5</f>
        <v>44734</v>
      </c>
    </row>
    <row r="32" spans="4:11" ht="16.5" customHeight="1" x14ac:dyDescent="0.35">
      <c r="D32" s="43" t="s">
        <v>182</v>
      </c>
      <c r="E32" s="35">
        <v>44730</v>
      </c>
      <c r="F32" s="35">
        <f t="shared" si="0"/>
        <v>44736</v>
      </c>
      <c r="G32" s="35">
        <f>+F32+5</f>
        <v>44741</v>
      </c>
    </row>
    <row r="33" spans="4:7" ht="16.5" customHeight="1" x14ac:dyDescent="0.35">
      <c r="D33" s="43" t="s">
        <v>183</v>
      </c>
      <c r="E33" s="35">
        <v>44737</v>
      </c>
      <c r="F33" s="35">
        <f t="shared" si="0"/>
        <v>44743</v>
      </c>
      <c r="G33" s="35">
        <f>+F33+5</f>
        <v>44748</v>
      </c>
    </row>
    <row r="34" spans="4:7" ht="16.5" customHeight="1" x14ac:dyDescent="0.35">
      <c r="D34" s="43" t="s">
        <v>184</v>
      </c>
      <c r="E34" s="35">
        <v>44744</v>
      </c>
      <c r="F34" s="35">
        <f t="shared" si="0"/>
        <v>44750</v>
      </c>
      <c r="G34" s="35">
        <f t="shared" si="1"/>
        <v>44754</v>
      </c>
    </row>
    <row r="35" spans="4:7" ht="16.5" customHeight="1" x14ac:dyDescent="0.35">
      <c r="D35" s="43" t="s">
        <v>185</v>
      </c>
      <c r="E35" s="35">
        <v>44751</v>
      </c>
      <c r="F35" s="35">
        <f t="shared" si="0"/>
        <v>44757</v>
      </c>
      <c r="G35" s="35">
        <f t="shared" si="1"/>
        <v>44761</v>
      </c>
    </row>
    <row r="36" spans="4:7" ht="16.5" customHeight="1" x14ac:dyDescent="0.35">
      <c r="D36" s="43" t="s">
        <v>186</v>
      </c>
      <c r="E36" s="35">
        <v>44758</v>
      </c>
      <c r="F36" s="35">
        <f t="shared" si="0"/>
        <v>44764</v>
      </c>
      <c r="G36" s="35">
        <f t="shared" si="1"/>
        <v>44768</v>
      </c>
    </row>
    <row r="37" spans="4:7" ht="16.5" customHeight="1" x14ac:dyDescent="0.35">
      <c r="D37" s="43" t="s">
        <v>187</v>
      </c>
      <c r="E37" s="35">
        <v>44765</v>
      </c>
      <c r="F37" s="35">
        <f t="shared" si="0"/>
        <v>44771</v>
      </c>
      <c r="G37" s="35">
        <f t="shared" si="1"/>
        <v>44775</v>
      </c>
    </row>
    <row r="38" spans="4:7" ht="16.5" customHeight="1" x14ac:dyDescent="0.35">
      <c r="D38" s="43" t="s">
        <v>188</v>
      </c>
      <c r="E38" s="35">
        <v>44772</v>
      </c>
      <c r="F38" s="35">
        <f t="shared" si="0"/>
        <v>44778</v>
      </c>
      <c r="G38" s="35">
        <f t="shared" si="1"/>
        <v>44782</v>
      </c>
    </row>
    <row r="39" spans="4:7" ht="16.5" customHeight="1" x14ac:dyDescent="0.35">
      <c r="D39" s="43" t="s">
        <v>189</v>
      </c>
      <c r="E39" s="35">
        <v>44779</v>
      </c>
      <c r="F39" s="35">
        <f t="shared" si="0"/>
        <v>44785</v>
      </c>
      <c r="G39" s="35">
        <f>+F39+5</f>
        <v>44790</v>
      </c>
    </row>
    <row r="40" spans="4:7" ht="16.5" customHeight="1" x14ac:dyDescent="0.35">
      <c r="D40" s="43" t="s">
        <v>190</v>
      </c>
      <c r="E40" s="35">
        <v>44786</v>
      </c>
      <c r="F40" s="35">
        <f t="shared" si="0"/>
        <v>44792</v>
      </c>
      <c r="G40" s="35">
        <f t="shared" si="1"/>
        <v>44796</v>
      </c>
    </row>
    <row r="41" spans="4:7" ht="16.5" customHeight="1" x14ac:dyDescent="0.35">
      <c r="D41" s="43" t="s">
        <v>191</v>
      </c>
      <c r="E41" s="35">
        <v>44793</v>
      </c>
      <c r="F41" s="35">
        <f t="shared" si="0"/>
        <v>44799</v>
      </c>
      <c r="G41" s="35">
        <f t="shared" si="1"/>
        <v>44803</v>
      </c>
    </row>
    <row r="42" spans="4:7" ht="16.5" customHeight="1" x14ac:dyDescent="0.35">
      <c r="D42" s="43" t="s">
        <v>192</v>
      </c>
      <c r="E42" s="35">
        <v>44800</v>
      </c>
      <c r="F42" s="35">
        <f t="shared" si="0"/>
        <v>44806</v>
      </c>
      <c r="G42" s="35">
        <f t="shared" si="1"/>
        <v>44810</v>
      </c>
    </row>
    <row r="43" spans="4:7" ht="16.5" customHeight="1" x14ac:dyDescent="0.35">
      <c r="D43" s="43" t="s">
        <v>193</v>
      </c>
      <c r="E43" s="35">
        <v>44807</v>
      </c>
      <c r="F43" s="35">
        <f t="shared" si="0"/>
        <v>44813</v>
      </c>
      <c r="G43" s="35">
        <f t="shared" si="1"/>
        <v>44817</v>
      </c>
    </row>
    <row r="44" spans="4:7" ht="16.5" customHeight="1" x14ac:dyDescent="0.35">
      <c r="D44" s="43" t="s">
        <v>194</v>
      </c>
      <c r="E44" s="35">
        <v>44814</v>
      </c>
      <c r="F44" s="35">
        <f t="shared" si="0"/>
        <v>44820</v>
      </c>
      <c r="G44" s="35">
        <f t="shared" si="1"/>
        <v>44824</v>
      </c>
    </row>
    <row r="45" spans="4:7" ht="16.5" customHeight="1" x14ac:dyDescent="0.35">
      <c r="D45" s="43" t="s">
        <v>195</v>
      </c>
      <c r="E45" s="35">
        <v>44821</v>
      </c>
      <c r="F45" s="35">
        <f t="shared" si="0"/>
        <v>44827</v>
      </c>
      <c r="G45" s="35">
        <f t="shared" si="1"/>
        <v>44831</v>
      </c>
    </row>
    <row r="46" spans="4:7" ht="16.5" customHeight="1" x14ac:dyDescent="0.35">
      <c r="D46" s="43" t="s">
        <v>196</v>
      </c>
      <c r="E46" s="35">
        <v>44828</v>
      </c>
      <c r="F46" s="35">
        <f t="shared" si="0"/>
        <v>44834</v>
      </c>
      <c r="G46" s="35">
        <f t="shared" si="1"/>
        <v>44838</v>
      </c>
    </row>
    <row r="47" spans="4:7" ht="16.5" customHeight="1" x14ac:dyDescent="0.35">
      <c r="D47" s="43" t="s">
        <v>197</v>
      </c>
      <c r="E47" s="35">
        <v>44835</v>
      </c>
      <c r="F47" s="35">
        <f t="shared" si="0"/>
        <v>44841</v>
      </c>
      <c r="G47" s="35">
        <f t="shared" si="1"/>
        <v>44845</v>
      </c>
    </row>
    <row r="48" spans="4:7" ht="16.5" customHeight="1" x14ac:dyDescent="0.35">
      <c r="D48" s="43" t="s">
        <v>198</v>
      </c>
      <c r="E48" s="35">
        <v>44842</v>
      </c>
      <c r="F48" s="35">
        <f t="shared" si="0"/>
        <v>44848</v>
      </c>
      <c r="G48" s="35">
        <f>+F48+5</f>
        <v>44853</v>
      </c>
    </row>
    <row r="49" spans="4:7" ht="16.5" customHeight="1" x14ac:dyDescent="0.35">
      <c r="D49" s="43" t="s">
        <v>199</v>
      </c>
      <c r="E49" s="35">
        <v>44849</v>
      </c>
      <c r="F49" s="35">
        <f t="shared" si="0"/>
        <v>44855</v>
      </c>
      <c r="G49" s="35">
        <f t="shared" si="1"/>
        <v>44859</v>
      </c>
    </row>
    <row r="50" spans="4:7" ht="16.5" customHeight="1" x14ac:dyDescent="0.35">
      <c r="D50" s="43" t="s">
        <v>200</v>
      </c>
      <c r="E50" s="35">
        <v>44856</v>
      </c>
      <c r="F50" s="35">
        <f t="shared" si="0"/>
        <v>44862</v>
      </c>
      <c r="G50" s="35">
        <f t="shared" si="1"/>
        <v>44866</v>
      </c>
    </row>
    <row r="51" spans="4:7" ht="16.5" customHeight="1" x14ac:dyDescent="0.35">
      <c r="D51" s="43" t="s">
        <v>201</v>
      </c>
      <c r="E51" s="35">
        <v>44863</v>
      </c>
      <c r="F51" s="35">
        <f t="shared" si="0"/>
        <v>44869</v>
      </c>
      <c r="G51" s="35">
        <f>+F51+5</f>
        <v>44874</v>
      </c>
    </row>
    <row r="52" spans="4:7" ht="16.5" customHeight="1" x14ac:dyDescent="0.35">
      <c r="D52" s="43" t="s">
        <v>202</v>
      </c>
      <c r="E52" s="35">
        <v>44870</v>
      </c>
      <c r="F52" s="35">
        <f t="shared" si="0"/>
        <v>44876</v>
      </c>
      <c r="G52" s="35">
        <f>+F52+5</f>
        <v>44881</v>
      </c>
    </row>
    <row r="53" spans="4:7" ht="16.5" customHeight="1" x14ac:dyDescent="0.35">
      <c r="D53" s="43" t="s">
        <v>203</v>
      </c>
      <c r="E53" s="35">
        <v>44877</v>
      </c>
      <c r="F53" s="35">
        <f t="shared" si="0"/>
        <v>44883</v>
      </c>
      <c r="G53" s="35">
        <f t="shared" si="1"/>
        <v>44887</v>
      </c>
    </row>
    <row r="54" spans="4:7" ht="16.5" customHeight="1" x14ac:dyDescent="0.35">
      <c r="D54" s="43" t="s">
        <v>204</v>
      </c>
      <c r="E54" s="35">
        <v>44884</v>
      </c>
      <c r="F54" s="35">
        <f t="shared" si="0"/>
        <v>44890</v>
      </c>
      <c r="G54" s="35">
        <f t="shared" si="1"/>
        <v>44894</v>
      </c>
    </row>
    <row r="55" spans="4:7" ht="16.5" customHeight="1" x14ac:dyDescent="0.35">
      <c r="D55" s="43" t="s">
        <v>205</v>
      </c>
      <c r="E55" s="35">
        <v>44891</v>
      </c>
      <c r="F55" s="35">
        <f t="shared" si="0"/>
        <v>44897</v>
      </c>
      <c r="G55" s="35">
        <f t="shared" si="1"/>
        <v>44901</v>
      </c>
    </row>
    <row r="56" spans="4:7" ht="16.5" customHeight="1" x14ac:dyDescent="0.35">
      <c r="D56" s="43" t="s">
        <v>206</v>
      </c>
      <c r="E56" s="35">
        <v>44898</v>
      </c>
      <c r="F56" s="35">
        <f t="shared" si="0"/>
        <v>44904</v>
      </c>
      <c r="G56" s="35">
        <f t="shared" si="1"/>
        <v>44908</v>
      </c>
    </row>
    <row r="57" spans="4:7" ht="16.5" customHeight="1" x14ac:dyDescent="0.35">
      <c r="D57" s="43" t="s">
        <v>207</v>
      </c>
      <c r="E57" s="35">
        <v>44905</v>
      </c>
      <c r="F57" s="35">
        <f t="shared" si="0"/>
        <v>44911</v>
      </c>
      <c r="G57" s="35">
        <f t="shared" si="1"/>
        <v>44915</v>
      </c>
    </row>
    <row r="58" spans="4:7" ht="16.5" customHeight="1" x14ac:dyDescent="0.35">
      <c r="D58" s="43" t="s">
        <v>208</v>
      </c>
      <c r="E58" s="35">
        <v>44912</v>
      </c>
      <c r="F58" s="35">
        <f t="shared" si="0"/>
        <v>44918</v>
      </c>
      <c r="G58" s="35">
        <f t="shared" si="1"/>
        <v>44922</v>
      </c>
    </row>
    <row r="59" spans="4:7" ht="16.5" customHeight="1" x14ac:dyDescent="0.35">
      <c r="D59" s="43" t="s">
        <v>209</v>
      </c>
      <c r="E59" s="35">
        <v>44919</v>
      </c>
      <c r="F59" s="35">
        <f t="shared" si="0"/>
        <v>44925</v>
      </c>
      <c r="G59" s="35">
        <f t="shared" si="1"/>
        <v>44929</v>
      </c>
    </row>
    <row r="60" spans="4:7" ht="16.5" customHeight="1" x14ac:dyDescent="0.35">
      <c r="D60" s="43" t="s">
        <v>210</v>
      </c>
      <c r="E60" s="35">
        <v>44926</v>
      </c>
      <c r="F60" s="35">
        <f t="shared" si="0"/>
        <v>44932</v>
      </c>
      <c r="G60" s="35">
        <f>+F60+5</f>
        <v>44937</v>
      </c>
    </row>
  </sheetData>
  <sheetProtection algorithmName="SHA-512" hashValue="qCaUO3sI/70j4AIh7RYioEiUDKf8GDa1/YCxUGpeXJki76Z7E7H/e9XRP+xGjtgEVIbL1qMoMyHaLx5klxwbvQ==" saltValue="Z4BFkrVwWe83myo8l5bteQ==" spinCount="100000" sheet="1" objects="1" scenarios="1" formatCells="0" formatColumns="0" formatRows="0"/>
  <mergeCells count="1">
    <mergeCell ref="B2:B7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A403F-B715-4CD1-B290-BE3C08CE2E3B}">
  <dimension ref="B1:K52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G17" sqref="G17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63.453125" style="1" customWidth="1"/>
    <col min="5" max="5" width="31.81640625" style="1" customWidth="1"/>
    <col min="6" max="6" width="28.453125" style="1" customWidth="1"/>
    <col min="7" max="7" width="5.4531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6" t="str">
        <f>+MENU!G14</f>
        <v>AÑO 2022</v>
      </c>
      <c r="C2" s="11"/>
      <c r="D2" s="12" t="s">
        <v>224</v>
      </c>
      <c r="E2" s="12"/>
      <c r="F2" s="42"/>
      <c r="G2" s="42"/>
      <c r="H2" s="42"/>
      <c r="I2" s="42"/>
      <c r="J2" s="42"/>
      <c r="K2" s="42"/>
    </row>
    <row r="3" spans="2:11" ht="8.5" customHeight="1" x14ac:dyDescent="0.35">
      <c r="B3" s="66"/>
      <c r="C3" s="11"/>
    </row>
    <row r="4" spans="2:11" x14ac:dyDescent="0.35">
      <c r="B4" s="66"/>
      <c r="C4" s="11"/>
      <c r="D4" s="2"/>
    </row>
    <row r="5" spans="2:11" ht="6" customHeight="1" x14ac:dyDescent="0.35">
      <c r="B5" s="66"/>
      <c r="C5" s="11"/>
    </row>
    <row r="6" spans="2:11" ht="6" customHeight="1" x14ac:dyDescent="0.35">
      <c r="B6" s="66"/>
    </row>
    <row r="7" spans="2:11" x14ac:dyDescent="0.35">
      <c r="B7" s="66"/>
      <c r="D7" s="13"/>
      <c r="E7" s="15"/>
      <c r="F7" s="15"/>
      <c r="G7" s="15"/>
      <c r="H7" s="15"/>
      <c r="I7" s="14"/>
      <c r="J7" s="13"/>
      <c r="K7" s="15"/>
    </row>
    <row r="8" spans="2:11" ht="16.5" customHeight="1" x14ac:dyDescent="0.35">
      <c r="D8" s="7" t="s">
        <v>225</v>
      </c>
      <c r="E8" s="33" t="s">
        <v>113</v>
      </c>
      <c r="F8" s="17"/>
      <c r="G8" s="17"/>
      <c r="H8" s="17"/>
      <c r="I8" s="14"/>
      <c r="J8" s="16"/>
      <c r="K8" s="17"/>
    </row>
    <row r="9" spans="2:11" ht="16.5" customHeight="1" x14ac:dyDescent="0.35">
      <c r="D9" s="45" t="s">
        <v>226</v>
      </c>
      <c r="E9" s="35">
        <v>44620</v>
      </c>
      <c r="F9" s="17"/>
      <c r="G9" s="17"/>
      <c r="H9" s="17"/>
      <c r="I9" s="14"/>
      <c r="J9" s="16"/>
      <c r="K9" s="17"/>
    </row>
    <row r="10" spans="2:11" ht="16.5" customHeight="1" x14ac:dyDescent="0.35">
      <c r="D10" s="44"/>
      <c r="E10" s="17"/>
      <c r="F10" s="17"/>
      <c r="G10" s="17"/>
      <c r="H10" s="20"/>
      <c r="I10" s="20"/>
      <c r="J10" s="20"/>
      <c r="K10" s="20"/>
    </row>
    <row r="11" spans="2:11" ht="16.5" customHeight="1" x14ac:dyDescent="0.35">
      <c r="D11" s="44"/>
      <c r="E11" s="17"/>
      <c r="F11" s="17"/>
      <c r="G11" s="17"/>
    </row>
    <row r="12" spans="2:11" ht="16.5" customHeight="1" x14ac:dyDescent="0.35">
      <c r="D12" s="56" t="s">
        <v>227</v>
      </c>
      <c r="E12" s="17"/>
      <c r="F12" s="17"/>
      <c r="G12" s="17"/>
    </row>
    <row r="13" spans="2:11" ht="6" customHeight="1" x14ac:dyDescent="0.35">
      <c r="D13" s="44"/>
      <c r="E13" s="17"/>
      <c r="F13" s="17"/>
      <c r="G13" s="17"/>
    </row>
    <row r="14" spans="2:11" ht="16.5" customHeight="1" x14ac:dyDescent="0.35">
      <c r="D14" s="7" t="s">
        <v>222</v>
      </c>
      <c r="E14" s="34" t="s">
        <v>113</v>
      </c>
      <c r="F14" s="55"/>
      <c r="G14" s="17"/>
    </row>
    <row r="15" spans="2:11" ht="16.5" customHeight="1" x14ac:dyDescent="0.35">
      <c r="D15" s="53" t="s">
        <v>93</v>
      </c>
      <c r="E15" s="36">
        <v>44516</v>
      </c>
      <c r="F15" s="54"/>
      <c r="G15" s="17"/>
    </row>
    <row r="16" spans="2:11" ht="16.5" customHeight="1" x14ac:dyDescent="0.35">
      <c r="D16" s="53" t="s">
        <v>94</v>
      </c>
      <c r="E16" s="36">
        <f>+E15+1</f>
        <v>44517</v>
      </c>
      <c r="F16" s="54"/>
      <c r="G16" s="17"/>
    </row>
    <row r="17" spans="4:7" ht="16.5" customHeight="1" x14ac:dyDescent="0.35">
      <c r="D17" s="53" t="s">
        <v>95</v>
      </c>
      <c r="E17" s="36">
        <f t="shared" ref="E17:E18" si="0">+E16+1</f>
        <v>44518</v>
      </c>
      <c r="F17" s="54"/>
      <c r="G17" s="17"/>
    </row>
    <row r="18" spans="4:7" ht="16.5" customHeight="1" x14ac:dyDescent="0.35">
      <c r="D18" s="53" t="s">
        <v>96</v>
      </c>
      <c r="E18" s="36">
        <f t="shared" si="0"/>
        <v>44519</v>
      </c>
      <c r="F18" s="54"/>
      <c r="G18" s="17"/>
    </row>
    <row r="19" spans="4:7" ht="16.5" customHeight="1" x14ac:dyDescent="0.35">
      <c r="D19" s="53" t="s">
        <v>97</v>
      </c>
      <c r="E19" s="36">
        <f>+E18+3</f>
        <v>44522</v>
      </c>
      <c r="F19" s="54"/>
      <c r="G19" s="17"/>
    </row>
    <row r="20" spans="4:7" ht="16.5" customHeight="1" x14ac:dyDescent="0.35">
      <c r="D20" s="44"/>
      <c r="E20" s="17"/>
      <c r="F20" s="17"/>
      <c r="G20" s="17"/>
    </row>
    <row r="21" spans="4:7" ht="16.5" customHeight="1" x14ac:dyDescent="0.35">
      <c r="D21" s="44"/>
      <c r="E21" s="17"/>
      <c r="F21" s="17"/>
      <c r="G21" s="17"/>
    </row>
    <row r="22" spans="4:7" ht="16.5" customHeight="1" x14ac:dyDescent="0.35">
      <c r="D22" s="44"/>
      <c r="E22" s="17"/>
      <c r="F22" s="17"/>
      <c r="G22" s="17"/>
    </row>
    <row r="23" spans="4:7" ht="16.5" customHeight="1" x14ac:dyDescent="0.35">
      <c r="D23" s="44"/>
      <c r="E23" s="17"/>
      <c r="F23" s="17"/>
      <c r="G23" s="17"/>
    </row>
    <row r="24" spans="4:7" ht="16.5" customHeight="1" x14ac:dyDescent="0.35">
      <c r="D24" s="44"/>
      <c r="E24" s="17"/>
      <c r="F24" s="17"/>
      <c r="G24" s="17"/>
    </row>
    <row r="25" spans="4:7" ht="16.5" customHeight="1" x14ac:dyDescent="0.35">
      <c r="D25" s="44"/>
      <c r="E25" s="17"/>
      <c r="F25" s="17"/>
      <c r="G25" s="17"/>
    </row>
    <row r="26" spans="4:7" ht="16.5" customHeight="1" x14ac:dyDescent="0.35">
      <c r="D26" s="44"/>
      <c r="E26" s="17"/>
      <c r="F26" s="17"/>
      <c r="G26" s="17"/>
    </row>
    <row r="27" spans="4:7" ht="16.5" customHeight="1" x14ac:dyDescent="0.35">
      <c r="D27" s="44"/>
      <c r="E27" s="17"/>
      <c r="F27" s="17"/>
      <c r="G27" s="17"/>
    </row>
    <row r="28" spans="4:7" ht="16.5" customHeight="1" x14ac:dyDescent="0.35">
      <c r="D28" s="44"/>
      <c r="E28" s="17"/>
      <c r="F28" s="17"/>
      <c r="G28" s="17"/>
    </row>
    <row r="29" spans="4:7" ht="16.5" customHeight="1" x14ac:dyDescent="0.35">
      <c r="D29" s="44"/>
      <c r="E29" s="17"/>
      <c r="F29" s="17"/>
      <c r="G29" s="17"/>
    </row>
    <row r="30" spans="4:7" ht="16.5" customHeight="1" x14ac:dyDescent="0.35">
      <c r="D30" s="44"/>
      <c r="E30" s="17"/>
      <c r="F30" s="17"/>
      <c r="G30" s="17"/>
    </row>
    <row r="31" spans="4:7" ht="16.5" customHeight="1" x14ac:dyDescent="0.35">
      <c r="D31" s="44"/>
      <c r="E31" s="17"/>
      <c r="F31" s="17"/>
      <c r="G31" s="17"/>
    </row>
    <row r="32" spans="4:7" ht="16.5" customHeight="1" x14ac:dyDescent="0.35">
      <c r="D32" s="44"/>
      <c r="E32" s="17"/>
      <c r="F32" s="17"/>
      <c r="G32" s="17"/>
    </row>
    <row r="33" spans="4:7" ht="16.5" customHeight="1" x14ac:dyDescent="0.35">
      <c r="D33" s="44"/>
      <c r="E33" s="17"/>
      <c r="F33" s="17"/>
      <c r="G33" s="17"/>
    </row>
    <row r="34" spans="4:7" ht="16.5" customHeight="1" x14ac:dyDescent="0.35">
      <c r="D34" s="44"/>
      <c r="E34" s="17"/>
      <c r="F34" s="17"/>
      <c r="G34" s="17"/>
    </row>
    <row r="35" spans="4:7" ht="16.5" customHeight="1" x14ac:dyDescent="0.35">
      <c r="D35" s="44"/>
      <c r="E35" s="17"/>
      <c r="F35" s="17"/>
      <c r="G35" s="17"/>
    </row>
    <row r="36" spans="4:7" ht="16.5" customHeight="1" x14ac:dyDescent="0.35">
      <c r="D36" s="44"/>
      <c r="E36" s="17"/>
      <c r="F36" s="17"/>
      <c r="G36" s="17"/>
    </row>
    <row r="37" spans="4:7" ht="16.5" customHeight="1" x14ac:dyDescent="0.35">
      <c r="D37" s="44"/>
      <c r="E37" s="17"/>
      <c r="F37" s="17"/>
      <c r="G37" s="17"/>
    </row>
    <row r="38" spans="4:7" ht="16.5" customHeight="1" x14ac:dyDescent="0.35">
      <c r="D38" s="44"/>
      <c r="E38" s="17"/>
      <c r="F38" s="17"/>
      <c r="G38" s="17"/>
    </row>
    <row r="39" spans="4:7" ht="16.5" customHeight="1" x14ac:dyDescent="0.35">
      <c r="D39" s="44"/>
      <c r="E39" s="17"/>
      <c r="F39" s="17"/>
      <c r="G39" s="17"/>
    </row>
    <row r="40" spans="4:7" ht="16.5" customHeight="1" x14ac:dyDescent="0.35">
      <c r="D40" s="44"/>
      <c r="E40" s="17"/>
      <c r="F40" s="17"/>
      <c r="G40" s="17"/>
    </row>
    <row r="41" spans="4:7" ht="16.5" customHeight="1" x14ac:dyDescent="0.35">
      <c r="D41" s="44"/>
      <c r="E41" s="17"/>
      <c r="F41" s="17"/>
      <c r="G41" s="17"/>
    </row>
    <row r="42" spans="4:7" ht="16.5" customHeight="1" x14ac:dyDescent="0.35">
      <c r="D42" s="44"/>
      <c r="E42" s="17"/>
      <c r="F42" s="17"/>
      <c r="G42" s="17"/>
    </row>
    <row r="43" spans="4:7" ht="16.5" customHeight="1" x14ac:dyDescent="0.35">
      <c r="D43" s="44"/>
      <c r="E43" s="17"/>
      <c r="F43" s="17"/>
      <c r="G43" s="17"/>
    </row>
    <row r="44" spans="4:7" ht="16.5" customHeight="1" x14ac:dyDescent="0.35">
      <c r="D44" s="44"/>
      <c r="E44" s="17"/>
      <c r="F44" s="17"/>
      <c r="G44" s="17"/>
    </row>
    <row r="45" spans="4:7" ht="16.5" customHeight="1" x14ac:dyDescent="0.35">
      <c r="D45" s="44"/>
      <c r="E45" s="17"/>
      <c r="F45" s="17"/>
      <c r="G45" s="17"/>
    </row>
    <row r="46" spans="4:7" ht="16.5" customHeight="1" x14ac:dyDescent="0.35">
      <c r="D46" s="44"/>
      <c r="E46" s="17"/>
      <c r="F46" s="17"/>
      <c r="G46" s="17"/>
    </row>
    <row r="47" spans="4:7" ht="16.5" customHeight="1" x14ac:dyDescent="0.35">
      <c r="D47" s="44"/>
      <c r="E47" s="17"/>
      <c r="F47" s="17"/>
      <c r="G47" s="17"/>
    </row>
    <row r="48" spans="4:7" ht="16.5" customHeight="1" x14ac:dyDescent="0.35">
      <c r="D48" s="44"/>
      <c r="E48" s="17"/>
      <c r="F48" s="17"/>
      <c r="G48" s="17"/>
    </row>
    <row r="49" spans="4:7" ht="16.5" customHeight="1" x14ac:dyDescent="0.35">
      <c r="D49" s="44"/>
      <c r="E49" s="17"/>
      <c r="F49" s="17"/>
      <c r="G49" s="17"/>
    </row>
    <row r="50" spans="4:7" ht="16.5" customHeight="1" x14ac:dyDescent="0.35">
      <c r="D50" s="44"/>
      <c r="E50" s="17"/>
      <c r="F50" s="17"/>
      <c r="G50" s="17"/>
    </row>
    <row r="51" spans="4:7" ht="16.5" customHeight="1" x14ac:dyDescent="0.35">
      <c r="D51" s="44"/>
      <c r="E51" s="17"/>
      <c r="F51" s="17"/>
      <c r="G51" s="17"/>
    </row>
    <row r="52" spans="4:7" ht="16.5" customHeight="1" x14ac:dyDescent="0.35">
      <c r="D52" s="44"/>
      <c r="E52" s="17"/>
      <c r="F52" s="17"/>
      <c r="G52" s="17"/>
    </row>
  </sheetData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A8054-9E9A-44E4-831E-098891317AB0}">
  <dimension ref="B1:M4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363281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1.26953125" style="1" customWidth="1"/>
    <col min="10" max="10" width="16" style="1" customWidth="1"/>
    <col min="11" max="11" width="23.36328125" style="1" customWidth="1"/>
    <col min="12" max="12" width="1.26953125" style="1" hidden="1" customWidth="1"/>
    <col min="13" max="13" width="12.36328125" style="1" hidden="1" customWidth="1"/>
    <col min="14" max="14" width="23.81640625" style="1" bestFit="1" customWidth="1"/>
    <col min="15" max="15" width="1.26953125" style="1" customWidth="1"/>
    <col min="16" max="16" width="11.453125" style="1" customWidth="1"/>
    <col min="17" max="17" width="20.453125" style="1" bestFit="1" customWidth="1"/>
    <col min="18" max="16384" width="8.7265625" style="1"/>
  </cols>
  <sheetData>
    <row r="1" spans="2:13" ht="7.5" customHeight="1" x14ac:dyDescent="0.35"/>
    <row r="2" spans="2:13" ht="15.5" customHeight="1" x14ac:dyDescent="0.35">
      <c r="B2" s="66" t="str">
        <f>+MENU!G14</f>
        <v>AÑO 2022</v>
      </c>
      <c r="C2" s="37"/>
      <c r="D2" s="67" t="s">
        <v>229</v>
      </c>
      <c r="E2" s="68"/>
      <c r="F2" s="68"/>
      <c r="G2" s="68"/>
      <c r="H2" s="68"/>
      <c r="I2" s="68"/>
      <c r="J2" s="68"/>
      <c r="K2" s="68"/>
      <c r="L2" s="9"/>
      <c r="M2" s="9"/>
    </row>
    <row r="3" spans="2:13" ht="13.65" customHeight="1" x14ac:dyDescent="0.35">
      <c r="B3" s="66"/>
      <c r="C3" s="37"/>
      <c r="D3" s="58" t="s">
        <v>230</v>
      </c>
    </row>
    <row r="4" spans="2:13" x14ac:dyDescent="0.35">
      <c r="B4" s="66"/>
      <c r="C4" s="71"/>
      <c r="D4" s="5" t="s">
        <v>0</v>
      </c>
      <c r="E4" s="6"/>
    </row>
    <row r="5" spans="2:13" ht="6" customHeight="1" x14ac:dyDescent="0.35">
      <c r="B5" s="66"/>
      <c r="C5" s="71"/>
    </row>
    <row r="6" spans="2:13" ht="6" customHeight="1" x14ac:dyDescent="0.35">
      <c r="B6" s="66"/>
      <c r="C6" s="71"/>
      <c r="G6" s="14"/>
      <c r="H6" s="14"/>
      <c r="J6" s="14"/>
      <c r="K6" s="14"/>
    </row>
    <row r="7" spans="2:13" ht="31" x14ac:dyDescent="0.35">
      <c r="B7" s="66"/>
      <c r="C7" s="71"/>
      <c r="D7" s="7" t="s">
        <v>2</v>
      </c>
      <c r="E7" s="39" t="s">
        <v>113</v>
      </c>
      <c r="G7" s="13"/>
      <c r="H7" s="15"/>
      <c r="J7" s="13"/>
      <c r="K7" s="15"/>
    </row>
    <row r="8" spans="2:13" x14ac:dyDescent="0.35">
      <c r="C8" s="71"/>
      <c r="D8" s="3">
        <v>1</v>
      </c>
      <c r="E8" s="38">
        <v>44677</v>
      </c>
      <c r="G8" s="16"/>
      <c r="H8" s="17"/>
      <c r="J8" s="16"/>
      <c r="K8" s="17"/>
    </row>
    <row r="9" spans="2:13" x14ac:dyDescent="0.35">
      <c r="C9" s="71"/>
      <c r="D9" s="3">
        <f>+D8+1</f>
        <v>2</v>
      </c>
      <c r="E9" s="38">
        <f>+E8+1</f>
        <v>44678</v>
      </c>
      <c r="G9" s="16"/>
      <c r="H9" s="17"/>
      <c r="J9" s="16"/>
      <c r="K9" s="17"/>
    </row>
    <row r="10" spans="2:13" x14ac:dyDescent="0.35">
      <c r="C10" s="71"/>
      <c r="D10" s="3">
        <f t="shared" ref="D10:E16" si="0">+D9+1</f>
        <v>3</v>
      </c>
      <c r="E10" s="38">
        <f t="shared" si="0"/>
        <v>44679</v>
      </c>
      <c r="G10" s="16"/>
      <c r="H10" s="17"/>
      <c r="J10" s="16"/>
      <c r="K10" s="17"/>
    </row>
    <row r="11" spans="2:13" x14ac:dyDescent="0.35">
      <c r="C11" s="71"/>
      <c r="D11" s="3">
        <f t="shared" si="0"/>
        <v>4</v>
      </c>
      <c r="E11" s="38">
        <f t="shared" si="0"/>
        <v>44680</v>
      </c>
      <c r="G11" s="16"/>
      <c r="H11" s="17"/>
      <c r="J11" s="16"/>
      <c r="K11" s="17"/>
    </row>
    <row r="12" spans="2:13" x14ac:dyDescent="0.35">
      <c r="C12" s="71"/>
      <c r="D12" s="3">
        <f t="shared" si="0"/>
        <v>5</v>
      </c>
      <c r="E12" s="38">
        <f>+E11+3</f>
        <v>44683</v>
      </c>
      <c r="G12" s="16"/>
      <c r="H12" s="17"/>
      <c r="J12" s="16"/>
      <c r="K12" s="17"/>
    </row>
    <row r="13" spans="2:13" x14ac:dyDescent="0.35">
      <c r="C13" s="71"/>
      <c r="D13" s="3">
        <f t="shared" si="0"/>
        <v>6</v>
      </c>
      <c r="E13" s="38">
        <f t="shared" si="0"/>
        <v>44684</v>
      </c>
      <c r="G13" s="16"/>
      <c r="H13" s="17"/>
      <c r="J13" s="16"/>
      <c r="K13" s="17"/>
    </row>
    <row r="14" spans="2:13" x14ac:dyDescent="0.35">
      <c r="C14" s="71"/>
      <c r="D14" s="3">
        <f t="shared" si="0"/>
        <v>7</v>
      </c>
      <c r="E14" s="38">
        <f t="shared" si="0"/>
        <v>44685</v>
      </c>
      <c r="G14" s="16"/>
      <c r="H14" s="17"/>
      <c r="J14" s="16"/>
      <c r="K14" s="17"/>
    </row>
    <row r="15" spans="2:13" x14ac:dyDescent="0.35">
      <c r="C15" s="71"/>
      <c r="D15" s="3">
        <f t="shared" si="0"/>
        <v>8</v>
      </c>
      <c r="E15" s="38">
        <f t="shared" si="0"/>
        <v>44686</v>
      </c>
      <c r="G15" s="16"/>
      <c r="H15" s="17"/>
      <c r="J15" s="16"/>
      <c r="K15" s="17"/>
    </row>
    <row r="16" spans="2:13" x14ac:dyDescent="0.35">
      <c r="C16" s="71"/>
      <c r="D16" s="3">
        <f t="shared" si="0"/>
        <v>9</v>
      </c>
      <c r="E16" s="38">
        <f t="shared" si="0"/>
        <v>44687</v>
      </c>
      <c r="G16" s="16"/>
      <c r="H16" s="17"/>
      <c r="J16" s="16"/>
      <c r="K16" s="17"/>
    </row>
    <row r="17" spans="3:11" x14ac:dyDescent="0.35">
      <c r="C17" s="71"/>
      <c r="D17" s="3">
        <f>+D16-9</f>
        <v>0</v>
      </c>
      <c r="E17" s="38">
        <f>+E16+3</f>
        <v>44690</v>
      </c>
      <c r="G17" s="16"/>
      <c r="H17" s="17"/>
      <c r="J17" s="16"/>
      <c r="K17" s="17"/>
    </row>
    <row r="18" spans="3:11" x14ac:dyDescent="0.35">
      <c r="C18" s="71"/>
    </row>
    <row r="19" spans="3:11" x14ac:dyDescent="0.35">
      <c r="C19" s="70"/>
      <c r="D19" s="5" t="s">
        <v>231</v>
      </c>
      <c r="E19" s="6"/>
    </row>
    <row r="20" spans="3:11" ht="8.5" customHeight="1" x14ac:dyDescent="0.35">
      <c r="C20" s="70"/>
    </row>
    <row r="21" spans="3:11" ht="31" x14ac:dyDescent="0.35">
      <c r="C21" s="70"/>
      <c r="D21" s="7" t="s">
        <v>9</v>
      </c>
      <c r="E21" s="39" t="s">
        <v>113</v>
      </c>
    </row>
    <row r="22" spans="3:11" x14ac:dyDescent="0.35">
      <c r="C22" s="70"/>
      <c r="D22" s="3" t="s">
        <v>10</v>
      </c>
      <c r="E22" s="38">
        <v>44691</v>
      </c>
    </row>
    <row r="23" spans="3:11" x14ac:dyDescent="0.35">
      <c r="C23" s="70"/>
      <c r="D23" s="3" t="s">
        <v>11</v>
      </c>
      <c r="E23" s="38">
        <f>+E22+1</f>
        <v>44692</v>
      </c>
    </row>
    <row r="24" spans="3:11" x14ac:dyDescent="0.35">
      <c r="C24" s="70"/>
      <c r="D24" s="3" t="s">
        <v>12</v>
      </c>
      <c r="E24" s="38">
        <f t="shared" ref="E24:E41" si="1">+E23+1</f>
        <v>44693</v>
      </c>
    </row>
    <row r="25" spans="3:11" x14ac:dyDescent="0.35">
      <c r="C25" s="70"/>
      <c r="D25" s="3" t="s">
        <v>13</v>
      </c>
      <c r="E25" s="38">
        <f t="shared" si="1"/>
        <v>44694</v>
      </c>
    </row>
    <row r="26" spans="3:11" x14ac:dyDescent="0.35">
      <c r="C26" s="70"/>
      <c r="D26" s="3" t="s">
        <v>14</v>
      </c>
      <c r="E26" s="38">
        <f>+E25+3</f>
        <v>44697</v>
      </c>
    </row>
    <row r="27" spans="3:11" x14ac:dyDescent="0.35">
      <c r="C27" s="70"/>
      <c r="D27" s="3" t="s">
        <v>15</v>
      </c>
      <c r="E27" s="38">
        <f t="shared" si="1"/>
        <v>44698</v>
      </c>
    </row>
    <row r="28" spans="3:11" x14ac:dyDescent="0.35">
      <c r="C28" s="70"/>
      <c r="D28" s="3" t="s">
        <v>16</v>
      </c>
      <c r="E28" s="38">
        <f t="shared" si="1"/>
        <v>44699</v>
      </c>
    </row>
    <row r="29" spans="3:11" x14ac:dyDescent="0.35">
      <c r="C29" s="70"/>
      <c r="D29" s="3" t="s">
        <v>17</v>
      </c>
      <c r="E29" s="38">
        <f t="shared" si="1"/>
        <v>44700</v>
      </c>
    </row>
    <row r="30" spans="3:11" x14ac:dyDescent="0.35">
      <c r="C30" s="70"/>
      <c r="D30" s="3" t="s">
        <v>19</v>
      </c>
      <c r="E30" s="38">
        <f t="shared" si="1"/>
        <v>44701</v>
      </c>
    </row>
    <row r="31" spans="3:11" x14ac:dyDescent="0.35">
      <c r="C31" s="70"/>
      <c r="D31" s="3" t="s">
        <v>20</v>
      </c>
      <c r="E31" s="38">
        <f>+E30+3</f>
        <v>44704</v>
      </c>
    </row>
    <row r="32" spans="3:11" x14ac:dyDescent="0.35">
      <c r="C32" s="70"/>
      <c r="D32" s="3" t="s">
        <v>21</v>
      </c>
      <c r="E32" s="38">
        <f t="shared" si="1"/>
        <v>44705</v>
      </c>
    </row>
    <row r="33" spans="3:5" x14ac:dyDescent="0.35">
      <c r="C33" s="70"/>
      <c r="D33" s="3" t="s">
        <v>22</v>
      </c>
      <c r="E33" s="38">
        <f t="shared" si="1"/>
        <v>44706</v>
      </c>
    </row>
    <row r="34" spans="3:5" x14ac:dyDescent="0.35">
      <c r="C34" s="70"/>
      <c r="D34" s="3" t="s">
        <v>23</v>
      </c>
      <c r="E34" s="38">
        <f t="shared" si="1"/>
        <v>44707</v>
      </c>
    </row>
    <row r="35" spans="3:5" x14ac:dyDescent="0.35">
      <c r="C35" s="70"/>
      <c r="D35" s="3" t="s">
        <v>24</v>
      </c>
      <c r="E35" s="38">
        <f t="shared" si="1"/>
        <v>44708</v>
      </c>
    </row>
    <row r="36" spans="3:5" x14ac:dyDescent="0.35">
      <c r="C36" s="70"/>
      <c r="D36" s="3" t="s">
        <v>25</v>
      </c>
      <c r="E36" s="38">
        <f>+E35+4</f>
        <v>44712</v>
      </c>
    </row>
    <row r="37" spans="3:5" x14ac:dyDescent="0.35">
      <c r="C37" s="70"/>
      <c r="D37" s="3" t="s">
        <v>26</v>
      </c>
      <c r="E37" s="38">
        <f t="shared" si="1"/>
        <v>44713</v>
      </c>
    </row>
    <row r="38" spans="3:5" x14ac:dyDescent="0.35">
      <c r="C38" s="70"/>
      <c r="D38" s="3" t="s">
        <v>27</v>
      </c>
      <c r="E38" s="38">
        <f t="shared" si="1"/>
        <v>44714</v>
      </c>
    </row>
    <row r="39" spans="3:5" x14ac:dyDescent="0.35">
      <c r="C39" s="70"/>
      <c r="D39" s="3" t="s">
        <v>28</v>
      </c>
      <c r="E39" s="38">
        <f t="shared" si="1"/>
        <v>44715</v>
      </c>
    </row>
    <row r="40" spans="3:5" x14ac:dyDescent="0.35">
      <c r="C40" s="70"/>
      <c r="D40" s="3" t="s">
        <v>29</v>
      </c>
      <c r="E40" s="38">
        <f>+E39+3</f>
        <v>44718</v>
      </c>
    </row>
    <row r="41" spans="3:5" x14ac:dyDescent="0.35">
      <c r="C41" s="70"/>
      <c r="D41" s="3" t="s">
        <v>30</v>
      </c>
      <c r="E41" s="38">
        <f t="shared" si="1"/>
        <v>44719</v>
      </c>
    </row>
    <row r="42" spans="3:5" x14ac:dyDescent="0.35">
      <c r="C42" s="70"/>
    </row>
    <row r="43" spans="3:5" x14ac:dyDescent="0.35">
      <c r="C43" s="70"/>
    </row>
    <row r="44" spans="3:5" x14ac:dyDescent="0.35">
      <c r="C44" s="70"/>
    </row>
  </sheetData>
  <sheetProtection algorithmName="SHA-512" hashValue="OcrmpUDFKi03xw7y4S1/P0T7KgXcRZMDy3jjK1ty7Ux1bzelXCEsYeDZfoF/R0h/v8ZTk+uT5QeYzYAEGrG8zQ==" saltValue="QBifRsWMBQrTj/DxlPnKFA==" spinCount="100000" sheet="1" objects="1" scenarios="1" formatCells="0" formatColumns="0" formatRows="0"/>
  <mergeCells count="5">
    <mergeCell ref="B2:B7"/>
    <mergeCell ref="D2:K2"/>
    <mergeCell ref="C4:C18"/>
    <mergeCell ref="C19:C42"/>
    <mergeCell ref="C43:C44"/>
  </mergeCells>
  <hyperlinks>
    <hyperlink ref="D3" r:id="rId1" xr:uid="{6FA7E20C-D0A8-4C72-AC48-485B08300D62}"/>
  </hyperlinks>
  <pageMargins left="0.7" right="0.7" top="0.75" bottom="0.75" header="0.3" footer="0.3"/>
  <pageSetup orientation="portrait" horizontalDpi="0" verticalDpi="0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9ECE1-89CF-4F6A-AF50-CADCC3A6F2F9}">
  <dimension ref="B1:K60"/>
  <sheetViews>
    <sheetView workbookViewId="0">
      <pane xSplit="3" ySplit="7" topLeftCell="D8" activePane="bottomRight" state="frozen"/>
      <selection pane="topRight" activeCell="D1" sqref="D1"/>
      <selection pane="bottomLeft" activeCell="A9" sqref="A9"/>
      <selection pane="bottomRight" activeCell="A8" sqref="A8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63.453125" style="1" customWidth="1"/>
    <col min="5" max="5" width="33" style="1" customWidth="1"/>
    <col min="6" max="6" width="28.453125" style="1" customWidth="1"/>
    <col min="7" max="7" width="5.4531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6" t="str">
        <f>+MENU!G14</f>
        <v>AÑO 2022</v>
      </c>
      <c r="C2" s="11"/>
      <c r="D2" s="12" t="s">
        <v>211</v>
      </c>
      <c r="E2" s="12"/>
      <c r="F2" s="42"/>
      <c r="G2" s="42"/>
      <c r="H2" s="42"/>
      <c r="I2" s="42"/>
      <c r="J2" s="42"/>
      <c r="K2" s="42"/>
    </row>
    <row r="3" spans="2:11" ht="8.5" customHeight="1" x14ac:dyDescent="0.35">
      <c r="B3" s="66"/>
      <c r="C3" s="11"/>
    </row>
    <row r="4" spans="2:11" x14ac:dyDescent="0.35">
      <c r="B4" s="66"/>
      <c r="C4" s="11"/>
      <c r="D4" s="2"/>
    </row>
    <row r="5" spans="2:11" ht="6" customHeight="1" x14ac:dyDescent="0.35">
      <c r="B5" s="66"/>
      <c r="C5" s="11"/>
    </row>
    <row r="6" spans="2:11" ht="6" customHeight="1" x14ac:dyDescent="0.35">
      <c r="B6" s="66"/>
    </row>
    <row r="7" spans="2:11" x14ac:dyDescent="0.35">
      <c r="B7" s="66"/>
      <c r="D7" s="13"/>
      <c r="E7" s="15"/>
      <c r="F7" s="15"/>
      <c r="G7" s="15"/>
      <c r="H7" s="15"/>
      <c r="I7" s="14"/>
      <c r="J7" s="13"/>
      <c r="K7" s="15"/>
    </row>
    <row r="8" spans="2:11" ht="16.5" customHeight="1" x14ac:dyDescent="0.35">
      <c r="D8" s="44"/>
      <c r="E8" s="17"/>
      <c r="F8" s="17"/>
      <c r="G8" s="17"/>
      <c r="H8" s="17"/>
      <c r="I8" s="14"/>
      <c r="J8" s="16"/>
      <c r="K8" s="17"/>
    </row>
    <row r="9" spans="2:11" ht="16.5" customHeight="1" x14ac:dyDescent="0.35">
      <c r="D9" s="44"/>
      <c r="E9" s="17"/>
      <c r="F9" s="17"/>
      <c r="G9" s="17"/>
      <c r="H9" s="17"/>
      <c r="I9" s="14"/>
      <c r="J9" s="16"/>
      <c r="K9" s="17"/>
    </row>
    <row r="10" spans="2:11" ht="16.5" customHeight="1" x14ac:dyDescent="0.35">
      <c r="D10" s="44"/>
      <c r="E10" s="17"/>
      <c r="F10" s="17"/>
      <c r="G10" s="17"/>
      <c r="H10" s="17"/>
      <c r="I10" s="14"/>
      <c r="J10" s="16"/>
      <c r="K10" s="17"/>
    </row>
    <row r="11" spans="2:11" ht="16.5" customHeight="1" x14ac:dyDescent="0.35">
      <c r="D11" s="44"/>
      <c r="E11" s="17"/>
      <c r="F11" s="17"/>
      <c r="G11" s="17"/>
      <c r="H11" s="17"/>
      <c r="I11" s="14"/>
      <c r="J11" s="16"/>
      <c r="K11" s="17"/>
    </row>
    <row r="12" spans="2:11" ht="16.5" customHeight="1" x14ac:dyDescent="0.35">
      <c r="D12" s="7" t="s">
        <v>213</v>
      </c>
      <c r="E12" s="33" t="s">
        <v>212</v>
      </c>
      <c r="F12" s="17"/>
      <c r="G12" s="17"/>
      <c r="H12" s="17"/>
      <c r="I12" s="14"/>
      <c r="J12" s="16"/>
      <c r="K12" s="17"/>
    </row>
    <row r="13" spans="2:11" ht="16.5" customHeight="1" x14ac:dyDescent="0.35">
      <c r="D13" s="45" t="s">
        <v>214</v>
      </c>
      <c r="E13" s="35">
        <v>44651</v>
      </c>
      <c r="F13" s="17"/>
      <c r="G13" s="17"/>
      <c r="H13" s="17"/>
      <c r="I13" s="14"/>
      <c r="J13" s="16"/>
      <c r="K13" s="17"/>
    </row>
    <row r="14" spans="2:11" ht="16.5" customHeight="1" x14ac:dyDescent="0.35">
      <c r="D14" s="45" t="s">
        <v>234</v>
      </c>
      <c r="E14" s="35">
        <v>44651</v>
      </c>
      <c r="F14" s="17"/>
      <c r="G14" s="17"/>
      <c r="H14" s="19"/>
      <c r="I14" s="19"/>
      <c r="J14" s="19"/>
      <c r="K14" s="19"/>
    </row>
    <row r="15" spans="2:11" ht="77.5" x14ac:dyDescent="0.35">
      <c r="D15" s="46" t="s">
        <v>215</v>
      </c>
      <c r="E15" s="47" t="s">
        <v>216</v>
      </c>
      <c r="F15" s="17"/>
      <c r="G15" s="17"/>
      <c r="H15" s="19"/>
      <c r="I15" s="19"/>
      <c r="J15" s="19"/>
      <c r="K15" s="19"/>
    </row>
    <row r="16" spans="2:11" ht="62" x14ac:dyDescent="0.35">
      <c r="D16" s="48" t="s">
        <v>217</v>
      </c>
      <c r="E16" s="47" t="s">
        <v>218</v>
      </c>
      <c r="F16" s="17"/>
      <c r="G16" s="17"/>
      <c r="H16" s="20"/>
      <c r="I16" s="20"/>
      <c r="J16" s="20"/>
      <c r="K16" s="20"/>
    </row>
    <row r="17" spans="4:11" ht="93" x14ac:dyDescent="0.35">
      <c r="D17" s="48" t="s">
        <v>219</v>
      </c>
      <c r="E17" s="49">
        <v>44635</v>
      </c>
      <c r="F17" s="17"/>
      <c r="G17" s="17"/>
      <c r="H17" s="20"/>
      <c r="I17" s="20"/>
      <c r="J17" s="20"/>
      <c r="K17" s="20"/>
    </row>
    <row r="18" spans="4:11" ht="16.5" customHeight="1" x14ac:dyDescent="0.35">
      <c r="D18" s="44"/>
      <c r="E18" s="17"/>
      <c r="F18" s="17"/>
      <c r="G18" s="17"/>
      <c r="H18" s="20"/>
      <c r="I18" s="20"/>
      <c r="J18" s="20"/>
      <c r="K18" s="20"/>
    </row>
    <row r="19" spans="4:11" ht="16.5" customHeight="1" x14ac:dyDescent="0.35">
      <c r="D19" s="44"/>
      <c r="E19" s="17"/>
      <c r="F19" s="17"/>
      <c r="G19" s="17"/>
    </row>
    <row r="20" spans="4:11" ht="16.5" customHeight="1" x14ac:dyDescent="0.35">
      <c r="D20" s="44"/>
      <c r="E20" s="17"/>
      <c r="F20" s="17"/>
      <c r="G20" s="17"/>
    </row>
    <row r="21" spans="4:11" ht="16.5" customHeight="1" x14ac:dyDescent="0.35">
      <c r="D21" s="44"/>
      <c r="E21" s="17"/>
      <c r="F21" s="17"/>
      <c r="G21" s="17"/>
    </row>
    <row r="22" spans="4:11" ht="16.5" customHeight="1" x14ac:dyDescent="0.35">
      <c r="D22" s="44"/>
      <c r="E22" s="17"/>
      <c r="F22" s="17"/>
      <c r="G22" s="17"/>
    </row>
    <row r="23" spans="4:11" ht="16.5" customHeight="1" x14ac:dyDescent="0.35">
      <c r="D23" s="44"/>
      <c r="E23" s="17"/>
      <c r="F23" s="17"/>
      <c r="G23" s="17"/>
    </row>
    <row r="24" spans="4:11" ht="16.5" customHeight="1" x14ac:dyDescent="0.35">
      <c r="D24" s="44"/>
      <c r="E24" s="17"/>
      <c r="F24" s="17"/>
      <c r="G24" s="17"/>
    </row>
    <row r="25" spans="4:11" ht="16.5" customHeight="1" x14ac:dyDescent="0.35">
      <c r="D25" s="44"/>
      <c r="E25" s="17"/>
      <c r="F25" s="17"/>
      <c r="G25" s="17"/>
    </row>
    <row r="26" spans="4:11" ht="16.5" customHeight="1" x14ac:dyDescent="0.35">
      <c r="D26" s="44"/>
      <c r="E26" s="17"/>
      <c r="F26" s="17"/>
      <c r="G26" s="17"/>
    </row>
    <row r="27" spans="4:11" ht="16.5" customHeight="1" x14ac:dyDescent="0.35">
      <c r="D27" s="44"/>
      <c r="E27" s="17"/>
      <c r="F27" s="17"/>
      <c r="G27" s="17"/>
    </row>
    <row r="28" spans="4:11" ht="16.5" customHeight="1" x14ac:dyDescent="0.35">
      <c r="D28" s="44"/>
      <c r="E28" s="17"/>
      <c r="F28" s="17"/>
      <c r="G28" s="17"/>
    </row>
    <row r="29" spans="4:11" ht="16.5" customHeight="1" x14ac:dyDescent="0.35">
      <c r="D29" s="44"/>
      <c r="E29" s="17"/>
      <c r="F29" s="17"/>
      <c r="G29" s="17"/>
    </row>
    <row r="30" spans="4:11" ht="16.5" customHeight="1" x14ac:dyDescent="0.35">
      <c r="D30" s="44"/>
      <c r="E30" s="17"/>
      <c r="F30" s="17"/>
      <c r="G30" s="17"/>
    </row>
    <row r="31" spans="4:11" ht="16.5" customHeight="1" x14ac:dyDescent="0.35">
      <c r="D31" s="44"/>
      <c r="E31" s="17"/>
      <c r="F31" s="17"/>
      <c r="G31" s="17"/>
    </row>
    <row r="32" spans="4:11" ht="16.5" customHeight="1" x14ac:dyDescent="0.35">
      <c r="D32" s="44"/>
      <c r="E32" s="17"/>
      <c r="F32" s="17"/>
      <c r="G32" s="17"/>
    </row>
    <row r="33" spans="4:7" ht="16.5" customHeight="1" x14ac:dyDescent="0.35">
      <c r="D33" s="44"/>
      <c r="E33" s="17"/>
      <c r="F33" s="17"/>
      <c r="G33" s="17"/>
    </row>
    <row r="34" spans="4:7" ht="16.5" customHeight="1" x14ac:dyDescent="0.35">
      <c r="D34" s="44"/>
      <c r="E34" s="17"/>
      <c r="F34" s="17"/>
      <c r="G34" s="17"/>
    </row>
    <row r="35" spans="4:7" ht="16.5" customHeight="1" x14ac:dyDescent="0.35">
      <c r="D35" s="44"/>
      <c r="E35" s="17"/>
      <c r="F35" s="17"/>
      <c r="G35" s="17"/>
    </row>
    <row r="36" spans="4:7" ht="16.5" customHeight="1" x14ac:dyDescent="0.35">
      <c r="D36" s="44"/>
      <c r="E36" s="17"/>
      <c r="F36" s="17"/>
      <c r="G36" s="17"/>
    </row>
    <row r="37" spans="4:7" ht="16.5" customHeight="1" x14ac:dyDescent="0.35">
      <c r="D37" s="44"/>
      <c r="E37" s="17"/>
      <c r="F37" s="17"/>
      <c r="G37" s="17"/>
    </row>
    <row r="38" spans="4:7" ht="16.5" customHeight="1" x14ac:dyDescent="0.35">
      <c r="D38" s="44"/>
      <c r="E38" s="17"/>
      <c r="F38" s="17"/>
      <c r="G38" s="17"/>
    </row>
    <row r="39" spans="4:7" ht="16.5" customHeight="1" x14ac:dyDescent="0.35">
      <c r="D39" s="44"/>
      <c r="E39" s="17"/>
      <c r="F39" s="17"/>
      <c r="G39" s="17"/>
    </row>
    <row r="40" spans="4:7" ht="16.5" customHeight="1" x14ac:dyDescent="0.35">
      <c r="D40" s="44"/>
      <c r="E40" s="17"/>
      <c r="F40" s="17"/>
      <c r="G40" s="17"/>
    </row>
    <row r="41" spans="4:7" ht="16.5" customHeight="1" x14ac:dyDescent="0.35">
      <c r="D41" s="44"/>
      <c r="E41" s="17"/>
      <c r="F41" s="17"/>
      <c r="G41" s="17"/>
    </row>
    <row r="42" spans="4:7" ht="16.5" customHeight="1" x14ac:dyDescent="0.35">
      <c r="D42" s="44"/>
      <c r="E42" s="17"/>
      <c r="F42" s="17"/>
      <c r="G42" s="17"/>
    </row>
    <row r="43" spans="4:7" ht="16.5" customHeight="1" x14ac:dyDescent="0.35">
      <c r="D43" s="44"/>
      <c r="E43" s="17"/>
      <c r="F43" s="17"/>
      <c r="G43" s="17"/>
    </row>
    <row r="44" spans="4:7" ht="16.5" customHeight="1" x14ac:dyDescent="0.35">
      <c r="D44" s="44"/>
      <c r="E44" s="17"/>
      <c r="F44" s="17"/>
      <c r="G44" s="17"/>
    </row>
    <row r="45" spans="4:7" ht="16.5" customHeight="1" x14ac:dyDescent="0.35">
      <c r="D45" s="44"/>
      <c r="E45" s="17"/>
      <c r="F45" s="17"/>
      <c r="G45" s="17"/>
    </row>
    <row r="46" spans="4:7" ht="16.5" customHeight="1" x14ac:dyDescent="0.35">
      <c r="D46" s="44"/>
      <c r="E46" s="17"/>
      <c r="F46" s="17"/>
      <c r="G46" s="17"/>
    </row>
    <row r="47" spans="4:7" ht="16.5" customHeight="1" x14ac:dyDescent="0.35">
      <c r="D47" s="44"/>
      <c r="E47" s="17"/>
      <c r="F47" s="17"/>
      <c r="G47" s="17"/>
    </row>
    <row r="48" spans="4:7" ht="16.5" customHeight="1" x14ac:dyDescent="0.35">
      <c r="D48" s="44"/>
      <c r="E48" s="17"/>
      <c r="F48" s="17"/>
      <c r="G48" s="17"/>
    </row>
    <row r="49" spans="4:7" ht="16.5" customHeight="1" x14ac:dyDescent="0.35">
      <c r="D49" s="44"/>
      <c r="E49" s="17"/>
      <c r="F49" s="17"/>
      <c r="G49" s="17"/>
    </row>
    <row r="50" spans="4:7" ht="16.5" customHeight="1" x14ac:dyDescent="0.35">
      <c r="D50" s="44"/>
      <c r="E50" s="17"/>
      <c r="F50" s="17"/>
      <c r="G50" s="17"/>
    </row>
    <row r="51" spans="4:7" ht="16.5" customHeight="1" x14ac:dyDescent="0.35">
      <c r="D51" s="44"/>
      <c r="E51" s="17"/>
      <c r="F51" s="17"/>
      <c r="G51" s="17"/>
    </row>
    <row r="52" spans="4:7" ht="16.5" customHeight="1" x14ac:dyDescent="0.35">
      <c r="D52" s="44"/>
      <c r="E52" s="17"/>
      <c r="F52" s="17"/>
      <c r="G52" s="17"/>
    </row>
    <row r="53" spans="4:7" ht="16.5" customHeight="1" x14ac:dyDescent="0.35">
      <c r="D53" s="44"/>
      <c r="E53" s="17"/>
      <c r="F53" s="17"/>
      <c r="G53" s="17"/>
    </row>
    <row r="54" spans="4:7" ht="16.5" customHeight="1" x14ac:dyDescent="0.35">
      <c r="D54" s="44"/>
      <c r="E54" s="17"/>
      <c r="F54" s="17"/>
      <c r="G54" s="17"/>
    </row>
    <row r="55" spans="4:7" ht="16.5" customHeight="1" x14ac:dyDescent="0.35">
      <c r="D55" s="44"/>
      <c r="E55" s="17"/>
      <c r="F55" s="17"/>
      <c r="G55" s="17"/>
    </row>
    <row r="56" spans="4:7" ht="16.5" customHeight="1" x14ac:dyDescent="0.35">
      <c r="D56" s="44"/>
      <c r="E56" s="17"/>
      <c r="F56" s="17"/>
      <c r="G56" s="17"/>
    </row>
    <row r="57" spans="4:7" ht="16.5" customHeight="1" x14ac:dyDescent="0.35">
      <c r="D57" s="44"/>
      <c r="E57" s="17"/>
      <c r="F57" s="17"/>
      <c r="G57" s="17"/>
    </row>
    <row r="58" spans="4:7" ht="16.5" customHeight="1" x14ac:dyDescent="0.35">
      <c r="D58" s="44"/>
      <c r="E58" s="17"/>
      <c r="F58" s="17"/>
      <c r="G58" s="17"/>
    </row>
    <row r="59" spans="4:7" ht="16.5" customHeight="1" x14ac:dyDescent="0.35">
      <c r="D59" s="44"/>
      <c r="E59" s="17"/>
      <c r="F59" s="17"/>
      <c r="G59" s="17"/>
    </row>
    <row r="60" spans="4:7" ht="16.5" customHeight="1" x14ac:dyDescent="0.35">
      <c r="D60" s="44"/>
      <c r="E60" s="17"/>
      <c r="F60" s="17"/>
      <c r="G60" s="17"/>
    </row>
  </sheetData>
  <sheetProtection sheet="1" objects="1" scenarios="1" formatCells="0" formatColumns="0" formatRows="0"/>
  <mergeCells count="1"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B1:K2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63281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x14ac:dyDescent="0.35">
      <c r="B2" s="66" t="str">
        <f>+MENU!G14</f>
        <v>AÑO 2022</v>
      </c>
      <c r="C2" s="11"/>
      <c r="D2" s="67" t="s">
        <v>88</v>
      </c>
      <c r="E2" s="68"/>
      <c r="F2" s="68"/>
      <c r="G2" s="68"/>
      <c r="H2" s="68"/>
      <c r="I2" s="68"/>
      <c r="J2" s="68"/>
      <c r="K2" s="68"/>
    </row>
    <row r="3" spans="2:11" ht="8.5" customHeight="1" x14ac:dyDescent="0.35">
      <c r="B3" s="66"/>
      <c r="C3" s="11"/>
    </row>
    <row r="4" spans="2:11" x14ac:dyDescent="0.35">
      <c r="B4" s="66"/>
      <c r="C4" s="11"/>
      <c r="D4" s="2" t="s">
        <v>7</v>
      </c>
    </row>
    <row r="5" spans="2:11" ht="6" customHeight="1" x14ac:dyDescent="0.35">
      <c r="B5" s="66"/>
      <c r="C5" s="11"/>
    </row>
    <row r="6" spans="2:11" ht="43.15" customHeight="1" x14ac:dyDescent="0.35">
      <c r="B6" s="66"/>
      <c r="C6" s="11"/>
      <c r="D6" s="65" t="s">
        <v>3</v>
      </c>
      <c r="E6" s="65"/>
      <c r="F6" s="10"/>
      <c r="G6" s="64" t="s">
        <v>4</v>
      </c>
      <c r="H6" s="64"/>
      <c r="I6" s="10"/>
      <c r="J6" s="64" t="s">
        <v>5</v>
      </c>
      <c r="K6" s="64"/>
    </row>
    <row r="7" spans="2:11" ht="6" customHeight="1" x14ac:dyDescent="0.35"/>
    <row r="8" spans="2:11" ht="31" x14ac:dyDescent="0.35">
      <c r="D8" s="7" t="s">
        <v>2</v>
      </c>
      <c r="E8" s="8" t="s">
        <v>113</v>
      </c>
      <c r="G8" s="7" t="s">
        <v>2</v>
      </c>
      <c r="H8" s="8" t="s">
        <v>113</v>
      </c>
      <c r="J8" s="7" t="s">
        <v>2</v>
      </c>
      <c r="K8" s="8" t="s">
        <v>113</v>
      </c>
    </row>
    <row r="9" spans="2:11" x14ac:dyDescent="0.35">
      <c r="D9" s="3">
        <v>1</v>
      </c>
      <c r="E9" s="4">
        <v>44600</v>
      </c>
      <c r="G9" s="3">
        <v>1</v>
      </c>
      <c r="H9" s="4">
        <v>44658</v>
      </c>
      <c r="J9" s="3">
        <v>1</v>
      </c>
      <c r="K9" s="4">
        <v>44719</v>
      </c>
    </row>
    <row r="10" spans="2:11" x14ac:dyDescent="0.35">
      <c r="D10" s="3">
        <f>+D9+1</f>
        <v>2</v>
      </c>
      <c r="E10" s="4">
        <f>+E9+1</f>
        <v>44601</v>
      </c>
      <c r="G10" s="3">
        <f>+G9+1</f>
        <v>2</v>
      </c>
      <c r="H10" s="4">
        <f>+H9+1</f>
        <v>44659</v>
      </c>
      <c r="J10" s="3">
        <f>+J9+1</f>
        <v>2</v>
      </c>
      <c r="K10" s="4">
        <f>+K9+1</f>
        <v>44720</v>
      </c>
    </row>
    <row r="11" spans="2:11" x14ac:dyDescent="0.35">
      <c r="D11" s="3">
        <f t="shared" ref="D11:D17" si="0">+D10+1</f>
        <v>3</v>
      </c>
      <c r="E11" s="4">
        <f t="shared" ref="E11:E17" si="1">+E10+1</f>
        <v>44602</v>
      </c>
      <c r="G11" s="3">
        <f t="shared" ref="G11:G17" si="2">+G10+1</f>
        <v>3</v>
      </c>
      <c r="H11" s="4">
        <f>+H10+3</f>
        <v>44662</v>
      </c>
      <c r="J11" s="3">
        <f t="shared" ref="J11:J17" si="3">+J10+1</f>
        <v>3</v>
      </c>
      <c r="K11" s="4">
        <f t="shared" ref="K11:K17" si="4">+K10+1</f>
        <v>44721</v>
      </c>
    </row>
    <row r="12" spans="2:11" x14ac:dyDescent="0.35">
      <c r="D12" s="3">
        <f t="shared" si="0"/>
        <v>4</v>
      </c>
      <c r="E12" s="4">
        <f t="shared" si="1"/>
        <v>44603</v>
      </c>
      <c r="G12" s="3">
        <f t="shared" si="2"/>
        <v>4</v>
      </c>
      <c r="H12" s="4">
        <f t="shared" ref="H12:H18" si="5">+H11+1</f>
        <v>44663</v>
      </c>
      <c r="J12" s="3">
        <f t="shared" si="3"/>
        <v>4</v>
      </c>
      <c r="K12" s="4">
        <f t="shared" si="4"/>
        <v>44722</v>
      </c>
    </row>
    <row r="13" spans="2:11" x14ac:dyDescent="0.35">
      <c r="D13" s="3">
        <f t="shared" si="0"/>
        <v>5</v>
      </c>
      <c r="E13" s="4">
        <f>+E12+3</f>
        <v>44606</v>
      </c>
      <c r="G13" s="3">
        <f t="shared" si="2"/>
        <v>5</v>
      </c>
      <c r="H13" s="4">
        <f t="shared" si="5"/>
        <v>44664</v>
      </c>
      <c r="J13" s="3">
        <f t="shared" si="3"/>
        <v>5</v>
      </c>
      <c r="K13" s="4">
        <f>+K12+3</f>
        <v>44725</v>
      </c>
    </row>
    <row r="14" spans="2:11" x14ac:dyDescent="0.35">
      <c r="D14" s="3">
        <f t="shared" si="0"/>
        <v>6</v>
      </c>
      <c r="E14" s="4">
        <f t="shared" si="1"/>
        <v>44607</v>
      </c>
      <c r="G14" s="3">
        <f t="shared" si="2"/>
        <v>6</v>
      </c>
      <c r="H14" s="4">
        <f>+H13+5</f>
        <v>44669</v>
      </c>
      <c r="J14" s="3">
        <f t="shared" si="3"/>
        <v>6</v>
      </c>
      <c r="K14" s="4">
        <f t="shared" si="4"/>
        <v>44726</v>
      </c>
    </row>
    <row r="15" spans="2:11" x14ac:dyDescent="0.35">
      <c r="D15" s="3">
        <f t="shared" si="0"/>
        <v>7</v>
      </c>
      <c r="E15" s="4">
        <f t="shared" si="1"/>
        <v>44608</v>
      </c>
      <c r="G15" s="3">
        <f t="shared" si="2"/>
        <v>7</v>
      </c>
      <c r="H15" s="4">
        <f t="shared" si="5"/>
        <v>44670</v>
      </c>
      <c r="J15" s="3">
        <f t="shared" si="3"/>
        <v>7</v>
      </c>
      <c r="K15" s="4">
        <f t="shared" si="4"/>
        <v>44727</v>
      </c>
    </row>
    <row r="16" spans="2:11" x14ac:dyDescent="0.35">
      <c r="D16" s="3">
        <f t="shared" si="0"/>
        <v>8</v>
      </c>
      <c r="E16" s="4">
        <f t="shared" si="1"/>
        <v>44609</v>
      </c>
      <c r="G16" s="3">
        <f t="shared" si="2"/>
        <v>8</v>
      </c>
      <c r="H16" s="4">
        <f t="shared" si="5"/>
        <v>44671</v>
      </c>
      <c r="J16" s="3">
        <f t="shared" si="3"/>
        <v>8</v>
      </c>
      <c r="K16" s="4">
        <f t="shared" si="4"/>
        <v>44728</v>
      </c>
    </row>
    <row r="17" spans="4:11" x14ac:dyDescent="0.35">
      <c r="D17" s="3">
        <f t="shared" si="0"/>
        <v>9</v>
      </c>
      <c r="E17" s="4">
        <f t="shared" si="1"/>
        <v>44610</v>
      </c>
      <c r="G17" s="3">
        <f t="shared" si="2"/>
        <v>9</v>
      </c>
      <c r="H17" s="4">
        <f t="shared" si="5"/>
        <v>44672</v>
      </c>
      <c r="J17" s="3">
        <f t="shared" si="3"/>
        <v>9</v>
      </c>
      <c r="K17" s="4">
        <f t="shared" si="4"/>
        <v>44729</v>
      </c>
    </row>
    <row r="18" spans="4:11" x14ac:dyDescent="0.35">
      <c r="D18" s="3">
        <f>+D17-9</f>
        <v>0</v>
      </c>
      <c r="E18" s="4">
        <f>+E17+3</f>
        <v>44613</v>
      </c>
      <c r="G18" s="3">
        <f>+G17-9</f>
        <v>0</v>
      </c>
      <c r="H18" s="4">
        <f t="shared" si="5"/>
        <v>44673</v>
      </c>
      <c r="J18" s="3">
        <f>+J17-9</f>
        <v>0</v>
      </c>
      <c r="K18" s="4">
        <f>+K17+4</f>
        <v>44733</v>
      </c>
    </row>
    <row r="20" spans="4:11" ht="15.5" customHeight="1" x14ac:dyDescent="0.35">
      <c r="D20" s="19"/>
      <c r="E20" s="19"/>
      <c r="F20" s="19"/>
      <c r="G20" s="19"/>
      <c r="H20" s="19"/>
      <c r="I20" s="19"/>
      <c r="J20" s="19"/>
      <c r="K20" s="19"/>
    </row>
    <row r="21" spans="4:11" ht="30.5" customHeight="1" x14ac:dyDescent="0.35">
      <c r="D21" s="19"/>
      <c r="E21" s="19"/>
      <c r="F21" s="19"/>
      <c r="G21" s="19"/>
      <c r="H21" s="19"/>
      <c r="I21" s="19"/>
      <c r="J21" s="19"/>
      <c r="K21" s="19"/>
    </row>
    <row r="22" spans="4:11" x14ac:dyDescent="0.35">
      <c r="D22" s="19"/>
      <c r="E22" s="19"/>
      <c r="F22" s="19"/>
      <c r="G22" s="19"/>
      <c r="H22" s="19"/>
      <c r="I22" s="19"/>
      <c r="J22" s="19"/>
      <c r="K22" s="19"/>
    </row>
    <row r="23" spans="4:11" ht="7.15" customHeight="1" x14ac:dyDescent="0.35">
      <c r="D23" s="19"/>
      <c r="E23" s="19"/>
      <c r="F23" s="19"/>
      <c r="G23" s="19"/>
      <c r="H23" s="19"/>
      <c r="I23" s="19"/>
      <c r="J23" s="19"/>
      <c r="K23" s="19"/>
    </row>
    <row r="24" spans="4:11" ht="27" customHeight="1" x14ac:dyDescent="0.35">
      <c r="D24" s="18"/>
      <c r="E24" s="20"/>
      <c r="F24" s="20"/>
      <c r="G24" s="20"/>
      <c r="H24" s="20"/>
      <c r="I24" s="20"/>
      <c r="J24" s="20"/>
      <c r="K24" s="20"/>
    </row>
    <row r="25" spans="4:11" ht="53" customHeight="1" x14ac:dyDescent="0.35">
      <c r="D25" s="20"/>
      <c r="E25" s="20"/>
      <c r="F25" s="20"/>
      <c r="G25" s="20"/>
      <c r="H25" s="20"/>
      <c r="I25" s="20"/>
      <c r="J25" s="20"/>
      <c r="K25" s="20"/>
    </row>
    <row r="26" spans="4:11" ht="48" customHeight="1" x14ac:dyDescent="0.35">
      <c r="D26" s="20"/>
      <c r="E26" s="20"/>
      <c r="F26" s="20"/>
      <c r="G26" s="20"/>
      <c r="H26" s="20"/>
      <c r="I26" s="20"/>
      <c r="J26" s="20"/>
      <c r="K26" s="20"/>
    </row>
  </sheetData>
  <sheetProtection algorithmName="SHA-512" hashValue="uX1dz2Hkix4LnOauvhe5UcPP/+c5m7/kHKwTa9ScmhSEfNarr+Y3vdqYPvrLBR0/vXybWDk30TsL9V0lLngxRw==" saltValue="FtWLTMzZkb4MtMTOWblLqA==" spinCount="100000" sheet="1" objects="1" scenarios="1" formatCells="0" formatColumns="0" formatRows="0"/>
  <mergeCells count="5">
    <mergeCell ref="G6:H6"/>
    <mergeCell ref="D6:E6"/>
    <mergeCell ref="J6:K6"/>
    <mergeCell ref="B2:B6"/>
    <mergeCell ref="D2:K2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ED143-0541-4418-9F61-B4069B3A4589}">
  <sheetPr codeName="Hoja3"/>
  <dimension ref="B1:K2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363281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5.6328125" style="1" customWidth="1"/>
    <col min="11" max="11" width="22.81640625" style="1" hidden="1" customWidth="1"/>
    <col min="12" max="16384" width="8.7265625" style="1"/>
  </cols>
  <sheetData>
    <row r="1" spans="2:11" ht="7.5" customHeight="1" x14ac:dyDescent="0.35"/>
    <row r="2" spans="2:11" x14ac:dyDescent="0.35">
      <c r="B2" s="66" t="str">
        <f>+MENU!G14</f>
        <v>AÑO 2022</v>
      </c>
      <c r="C2" s="11"/>
      <c r="D2" s="67" t="s">
        <v>89</v>
      </c>
      <c r="E2" s="68"/>
      <c r="F2" s="68"/>
      <c r="G2" s="68"/>
      <c r="H2" s="68"/>
      <c r="I2" s="68"/>
      <c r="J2" s="68"/>
      <c r="K2" s="68"/>
    </row>
    <row r="3" spans="2:11" ht="8.5" customHeight="1" x14ac:dyDescent="0.35">
      <c r="B3" s="66"/>
      <c r="C3" s="11"/>
    </row>
    <row r="4" spans="2:11" x14ac:dyDescent="0.35">
      <c r="B4" s="66"/>
      <c r="C4" s="11"/>
      <c r="D4" s="2" t="s">
        <v>31</v>
      </c>
    </row>
    <row r="5" spans="2:11" ht="6" customHeight="1" x14ac:dyDescent="0.35">
      <c r="B5" s="66"/>
      <c r="C5" s="11"/>
    </row>
    <row r="6" spans="2:11" ht="43.15" customHeight="1" x14ac:dyDescent="0.35">
      <c r="B6" s="66"/>
      <c r="C6" s="11"/>
      <c r="D6" s="65" t="s">
        <v>8</v>
      </c>
      <c r="E6" s="65"/>
      <c r="F6" s="10"/>
      <c r="G6" s="64" t="s">
        <v>18</v>
      </c>
      <c r="H6" s="64"/>
      <c r="I6" s="10"/>
      <c r="J6" s="13"/>
      <c r="K6" s="13"/>
    </row>
    <row r="7" spans="2:11" ht="6" customHeight="1" x14ac:dyDescent="0.35">
      <c r="J7" s="14"/>
      <c r="K7" s="14"/>
    </row>
    <row r="8" spans="2:11" ht="31" x14ac:dyDescent="0.35">
      <c r="D8" s="7" t="s">
        <v>9</v>
      </c>
      <c r="E8" s="8" t="s">
        <v>113</v>
      </c>
      <c r="G8" s="7" t="s">
        <v>2</v>
      </c>
      <c r="H8" s="8" t="s">
        <v>113</v>
      </c>
      <c r="J8" s="13"/>
      <c r="K8" s="15"/>
    </row>
    <row r="9" spans="2:11" x14ac:dyDescent="0.35">
      <c r="D9" s="3" t="s">
        <v>10</v>
      </c>
      <c r="E9" s="4">
        <v>44658</v>
      </c>
      <c r="G9" s="3">
        <v>1</v>
      </c>
      <c r="H9" s="4">
        <v>44750</v>
      </c>
      <c r="J9" s="16"/>
      <c r="K9" s="17"/>
    </row>
    <row r="10" spans="2:11" x14ac:dyDescent="0.35">
      <c r="D10" s="3" t="s">
        <v>11</v>
      </c>
      <c r="E10" s="4">
        <f>+E9+1</f>
        <v>44659</v>
      </c>
      <c r="G10" s="3">
        <f>+G9+1</f>
        <v>2</v>
      </c>
      <c r="H10" s="4">
        <f>+H9+3</f>
        <v>44753</v>
      </c>
      <c r="J10" s="16"/>
      <c r="K10" s="17"/>
    </row>
    <row r="11" spans="2:11" x14ac:dyDescent="0.35">
      <c r="D11" s="3" t="s">
        <v>12</v>
      </c>
      <c r="E11" s="4">
        <f>+E10+3</f>
        <v>44662</v>
      </c>
      <c r="G11" s="3">
        <f t="shared" ref="G11:G17" si="0">+G10+1</f>
        <v>3</v>
      </c>
      <c r="H11" s="4">
        <f t="shared" ref="H11:H18" si="1">+H10+1</f>
        <v>44754</v>
      </c>
      <c r="J11" s="16"/>
      <c r="K11" s="17"/>
    </row>
    <row r="12" spans="2:11" x14ac:dyDescent="0.35">
      <c r="D12" s="3" t="s">
        <v>13</v>
      </c>
      <c r="E12" s="4">
        <f t="shared" ref="E12:E28" si="2">+E11+1</f>
        <v>44663</v>
      </c>
      <c r="G12" s="3">
        <f t="shared" si="0"/>
        <v>4</v>
      </c>
      <c r="H12" s="4">
        <f t="shared" si="1"/>
        <v>44755</v>
      </c>
      <c r="J12" s="16"/>
      <c r="K12" s="17"/>
    </row>
    <row r="13" spans="2:11" x14ac:dyDescent="0.35">
      <c r="D13" s="3" t="s">
        <v>14</v>
      </c>
      <c r="E13" s="4">
        <f t="shared" si="2"/>
        <v>44664</v>
      </c>
      <c r="G13" s="3">
        <f t="shared" si="0"/>
        <v>5</v>
      </c>
      <c r="H13" s="4">
        <f t="shared" si="1"/>
        <v>44756</v>
      </c>
      <c r="J13" s="16"/>
      <c r="K13" s="17"/>
    </row>
    <row r="14" spans="2:11" x14ac:dyDescent="0.35">
      <c r="D14" s="3" t="s">
        <v>15</v>
      </c>
      <c r="E14" s="4">
        <f>+E13+5</f>
        <v>44669</v>
      </c>
      <c r="G14" s="3">
        <f t="shared" si="0"/>
        <v>6</v>
      </c>
      <c r="H14" s="4">
        <f t="shared" si="1"/>
        <v>44757</v>
      </c>
      <c r="J14" s="16"/>
      <c r="K14" s="17"/>
    </row>
    <row r="15" spans="2:11" x14ac:dyDescent="0.35">
      <c r="D15" s="3" t="s">
        <v>16</v>
      </c>
      <c r="E15" s="4">
        <f t="shared" si="2"/>
        <v>44670</v>
      </c>
      <c r="G15" s="3">
        <f t="shared" si="0"/>
        <v>7</v>
      </c>
      <c r="H15" s="4">
        <f>+H14+3</f>
        <v>44760</v>
      </c>
      <c r="J15" s="16"/>
      <c r="K15" s="17"/>
    </row>
    <row r="16" spans="2:11" x14ac:dyDescent="0.35">
      <c r="D16" s="3" t="s">
        <v>17</v>
      </c>
      <c r="E16" s="4">
        <f t="shared" si="2"/>
        <v>44671</v>
      </c>
      <c r="G16" s="3">
        <f t="shared" si="0"/>
        <v>8</v>
      </c>
      <c r="H16" s="4">
        <f t="shared" si="1"/>
        <v>44761</v>
      </c>
      <c r="J16" s="16"/>
      <c r="K16" s="17"/>
    </row>
    <row r="17" spans="4:11" x14ac:dyDescent="0.35">
      <c r="D17" s="3" t="s">
        <v>19</v>
      </c>
      <c r="E17" s="4">
        <f t="shared" si="2"/>
        <v>44672</v>
      </c>
      <c r="G17" s="3">
        <f t="shared" si="0"/>
        <v>9</v>
      </c>
      <c r="H17" s="4">
        <f>+H16+2</f>
        <v>44763</v>
      </c>
      <c r="J17" s="16"/>
      <c r="K17" s="17"/>
    </row>
    <row r="18" spans="4:11" x14ac:dyDescent="0.35">
      <c r="D18" s="3" t="s">
        <v>20</v>
      </c>
      <c r="E18" s="4">
        <f t="shared" si="2"/>
        <v>44673</v>
      </c>
      <c r="G18" s="3">
        <f>+G17-9</f>
        <v>0</v>
      </c>
      <c r="H18" s="4">
        <f t="shared" si="1"/>
        <v>44764</v>
      </c>
      <c r="J18" s="16"/>
      <c r="K18" s="17"/>
    </row>
    <row r="19" spans="4:11" x14ac:dyDescent="0.35">
      <c r="D19" s="3" t="s">
        <v>21</v>
      </c>
      <c r="E19" s="4">
        <f>+E18+3</f>
        <v>44676</v>
      </c>
      <c r="G19" s="16"/>
      <c r="H19" s="17"/>
      <c r="J19" s="16"/>
      <c r="K19" s="17"/>
    </row>
    <row r="20" spans="4:11" x14ac:dyDescent="0.35">
      <c r="D20" s="3" t="s">
        <v>22</v>
      </c>
      <c r="E20" s="4">
        <f t="shared" si="2"/>
        <v>44677</v>
      </c>
      <c r="G20" s="16"/>
      <c r="H20" s="17"/>
      <c r="J20" s="16"/>
      <c r="K20" s="17"/>
    </row>
    <row r="21" spans="4:11" x14ac:dyDescent="0.35">
      <c r="D21" s="3" t="s">
        <v>23</v>
      </c>
      <c r="E21" s="4">
        <f t="shared" si="2"/>
        <v>44678</v>
      </c>
      <c r="G21" s="16"/>
      <c r="H21" s="17"/>
      <c r="J21" s="16"/>
      <c r="K21" s="17"/>
    </row>
    <row r="22" spans="4:11" x14ac:dyDescent="0.35">
      <c r="D22" s="3" t="s">
        <v>24</v>
      </c>
      <c r="E22" s="4">
        <f t="shared" si="2"/>
        <v>44679</v>
      </c>
      <c r="G22" s="16"/>
      <c r="H22" s="17"/>
      <c r="J22" s="16"/>
      <c r="K22" s="17"/>
    </row>
    <row r="23" spans="4:11" x14ac:dyDescent="0.35">
      <c r="D23" s="3" t="s">
        <v>25</v>
      </c>
      <c r="E23" s="4">
        <f t="shared" si="2"/>
        <v>44680</v>
      </c>
      <c r="G23" s="16"/>
      <c r="H23" s="17"/>
      <c r="J23" s="16"/>
      <c r="K23" s="17"/>
    </row>
    <row r="24" spans="4:11" x14ac:dyDescent="0.35">
      <c r="D24" s="3" t="s">
        <v>26</v>
      </c>
      <c r="E24" s="4">
        <f>+E23+3</f>
        <v>44683</v>
      </c>
      <c r="G24" s="16"/>
      <c r="H24" s="17"/>
      <c r="J24" s="16"/>
      <c r="K24" s="17"/>
    </row>
    <row r="25" spans="4:11" x14ac:dyDescent="0.35">
      <c r="D25" s="3" t="s">
        <v>27</v>
      </c>
      <c r="E25" s="4">
        <f t="shared" si="2"/>
        <v>44684</v>
      </c>
      <c r="G25" s="16"/>
      <c r="H25" s="17"/>
      <c r="J25" s="16"/>
      <c r="K25" s="17"/>
    </row>
    <row r="26" spans="4:11" x14ac:dyDescent="0.35">
      <c r="D26" s="3" t="s">
        <v>28</v>
      </c>
      <c r="E26" s="4">
        <f t="shared" si="2"/>
        <v>44685</v>
      </c>
      <c r="G26" s="16"/>
      <c r="H26" s="17"/>
      <c r="J26" s="16"/>
      <c r="K26" s="17"/>
    </row>
    <row r="27" spans="4:11" x14ac:dyDescent="0.35">
      <c r="D27" s="3" t="s">
        <v>29</v>
      </c>
      <c r="E27" s="4">
        <f t="shared" si="2"/>
        <v>44686</v>
      </c>
      <c r="G27" s="16"/>
      <c r="H27" s="17"/>
      <c r="J27" s="16"/>
      <c r="K27" s="17"/>
    </row>
    <row r="28" spans="4:11" x14ac:dyDescent="0.35">
      <c r="D28" s="3" t="s">
        <v>30</v>
      </c>
      <c r="E28" s="4">
        <f t="shared" si="2"/>
        <v>44687</v>
      </c>
      <c r="G28" s="16"/>
      <c r="H28" s="17"/>
      <c r="J28" s="16"/>
      <c r="K28" s="17"/>
    </row>
  </sheetData>
  <sheetProtection algorithmName="SHA-512" hashValue="hVHw3bIRJsjn9C4whtIjTl3dRYMx3PmdrEYZZ1pLqAH/hwuVtmU4IrGLEC4VkVmegBWgl2by0vDpwUY7gJrUGg==" saltValue="cbvSnNUuwjdVBpDPiF7H4w==" spinCount="100000" sheet="1" objects="1" scenarios="1" formatCells="0" formatColumns="0" formatRows="0"/>
  <mergeCells count="4">
    <mergeCell ref="B2:B6"/>
    <mergeCell ref="D2:K2"/>
    <mergeCell ref="D6:E6"/>
    <mergeCell ref="G6:H6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9C990-4677-4F54-9170-CD41D2F43267}">
  <sheetPr codeName="Hoja4"/>
  <dimension ref="B1:Q58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3.26953125" style="1" customWidth="1"/>
    <col min="5" max="5" width="23" style="1" customWidth="1"/>
    <col min="6" max="6" width="0.7265625" style="1" customWidth="1"/>
    <col min="7" max="7" width="13.26953125" style="1" customWidth="1"/>
    <col min="8" max="8" width="25.453125" style="1" customWidth="1"/>
    <col min="9" max="9" width="0.7265625" style="1" customWidth="1"/>
    <col min="10" max="10" width="13.08984375" style="1" customWidth="1"/>
    <col min="11" max="11" width="25.90625" style="1" customWidth="1"/>
    <col min="12" max="12" width="1" style="1" customWidth="1"/>
    <col min="13" max="13" width="13.08984375" style="1" customWidth="1"/>
    <col min="14" max="14" width="27" style="1" customWidth="1"/>
    <col min="15" max="15" width="1.453125" style="1" customWidth="1"/>
    <col min="16" max="16" width="13.1796875" style="1" customWidth="1"/>
    <col min="17" max="17" width="23.26953125" style="1" customWidth="1"/>
    <col min="18" max="16384" width="8.7265625" style="1"/>
  </cols>
  <sheetData>
    <row r="1" spans="2:17" ht="7.5" customHeight="1" x14ac:dyDescent="0.35"/>
    <row r="2" spans="2:17" x14ac:dyDescent="0.35">
      <c r="B2" s="66" t="str">
        <f>+MENU!G14</f>
        <v>AÑO 2022</v>
      </c>
      <c r="C2" s="11"/>
      <c r="D2" s="68" t="s">
        <v>88</v>
      </c>
      <c r="E2" s="68"/>
      <c r="F2" s="68"/>
      <c r="G2" s="68"/>
      <c r="H2" s="68"/>
      <c r="I2" s="68"/>
      <c r="J2" s="68"/>
      <c r="K2" s="68"/>
    </row>
    <row r="3" spans="2:17" ht="8.5" customHeight="1" x14ac:dyDescent="0.35">
      <c r="B3" s="66"/>
      <c r="C3" s="11"/>
    </row>
    <row r="4" spans="2:17" x14ac:dyDescent="0.35">
      <c r="B4" s="66"/>
      <c r="C4" s="11"/>
      <c r="D4" s="2" t="s">
        <v>228</v>
      </c>
    </row>
    <row r="5" spans="2:17" ht="6" customHeight="1" x14ac:dyDescent="0.35">
      <c r="B5" s="66"/>
      <c r="C5" s="11"/>
    </row>
    <row r="6" spans="2:17" ht="37" customHeight="1" x14ac:dyDescent="0.35">
      <c r="B6" s="66"/>
      <c r="C6" s="11"/>
      <c r="D6" s="65" t="s">
        <v>33</v>
      </c>
      <c r="E6" s="65"/>
      <c r="F6" s="10"/>
      <c r="G6" s="69"/>
      <c r="H6" s="69"/>
      <c r="I6" s="10"/>
      <c r="J6" s="13"/>
      <c r="K6" s="13"/>
    </row>
    <row r="7" spans="2:17" ht="6" customHeight="1" x14ac:dyDescent="0.35">
      <c r="G7" s="21"/>
      <c r="H7" s="21"/>
      <c r="J7" s="14"/>
      <c r="K7" s="14"/>
    </row>
    <row r="8" spans="2:17" ht="28" x14ac:dyDescent="0.35">
      <c r="D8" s="26" t="s">
        <v>9</v>
      </c>
      <c r="E8" s="27" t="s">
        <v>113</v>
      </c>
      <c r="F8" s="28"/>
      <c r="G8" s="26" t="s">
        <v>9</v>
      </c>
      <c r="H8" s="27" t="s">
        <v>113</v>
      </c>
      <c r="I8" s="28"/>
      <c r="J8" s="26" t="s">
        <v>9</v>
      </c>
      <c r="K8" s="27" t="s">
        <v>113</v>
      </c>
      <c r="L8" s="28"/>
      <c r="M8" s="26" t="s">
        <v>9</v>
      </c>
      <c r="N8" s="27" t="s">
        <v>113</v>
      </c>
      <c r="O8" s="28"/>
      <c r="P8" s="26" t="s">
        <v>9</v>
      </c>
      <c r="Q8" s="27" t="s">
        <v>113</v>
      </c>
    </row>
    <row r="9" spans="2:17" x14ac:dyDescent="0.35">
      <c r="D9" s="29" t="s">
        <v>34</v>
      </c>
      <c r="E9" s="30">
        <v>44782</v>
      </c>
      <c r="F9" s="28"/>
      <c r="G9" s="29" t="s">
        <v>44</v>
      </c>
      <c r="H9" s="30">
        <v>44797</v>
      </c>
      <c r="I9" s="28"/>
      <c r="J9" s="29" t="s">
        <v>54</v>
      </c>
      <c r="K9" s="30">
        <v>44811</v>
      </c>
      <c r="L9" s="28"/>
      <c r="M9" s="31" t="s">
        <v>64</v>
      </c>
      <c r="N9" s="30">
        <v>44825</v>
      </c>
      <c r="O9" s="28"/>
      <c r="P9" s="31" t="s">
        <v>74</v>
      </c>
      <c r="Q9" s="30">
        <v>44839</v>
      </c>
    </row>
    <row r="10" spans="2:17" x14ac:dyDescent="0.35">
      <c r="D10" s="31" t="s">
        <v>35</v>
      </c>
      <c r="E10" s="30">
        <f>+E9+1</f>
        <v>44783</v>
      </c>
      <c r="F10" s="28"/>
      <c r="G10" s="29" t="s">
        <v>45</v>
      </c>
      <c r="H10" s="30">
        <v>44798</v>
      </c>
      <c r="I10" s="28"/>
      <c r="J10" s="29" t="s">
        <v>55</v>
      </c>
      <c r="K10" s="30">
        <v>44812</v>
      </c>
      <c r="L10" s="28"/>
      <c r="M10" s="31" t="s">
        <v>65</v>
      </c>
      <c r="N10" s="30">
        <v>44826</v>
      </c>
      <c r="O10" s="28"/>
      <c r="P10" s="31" t="s">
        <v>75</v>
      </c>
      <c r="Q10" s="30">
        <v>44840</v>
      </c>
    </row>
    <row r="11" spans="2:17" x14ac:dyDescent="0.35">
      <c r="D11" s="29" t="s">
        <v>36</v>
      </c>
      <c r="E11" s="30">
        <f t="shared" ref="E11:E18" si="0">+E10+1</f>
        <v>44784</v>
      </c>
      <c r="F11" s="28"/>
      <c r="G11" s="29" t="s">
        <v>46</v>
      </c>
      <c r="H11" s="30">
        <v>44799</v>
      </c>
      <c r="I11" s="28"/>
      <c r="J11" s="29" t="s">
        <v>56</v>
      </c>
      <c r="K11" s="30">
        <v>44813</v>
      </c>
      <c r="L11" s="28"/>
      <c r="M11" s="31" t="s">
        <v>66</v>
      </c>
      <c r="N11" s="30">
        <v>44827</v>
      </c>
      <c r="O11" s="28"/>
      <c r="P11" s="31" t="s">
        <v>76</v>
      </c>
      <c r="Q11" s="30">
        <v>44841</v>
      </c>
    </row>
    <row r="12" spans="2:17" x14ac:dyDescent="0.35">
      <c r="D12" s="29" t="s">
        <v>37</v>
      </c>
      <c r="E12" s="30">
        <f t="shared" si="0"/>
        <v>44785</v>
      </c>
      <c r="F12" s="28"/>
      <c r="G12" s="29" t="s">
        <v>47</v>
      </c>
      <c r="H12" s="30">
        <v>44802</v>
      </c>
      <c r="I12" s="28"/>
      <c r="J12" s="29" t="s">
        <v>57</v>
      </c>
      <c r="K12" s="30">
        <v>44816</v>
      </c>
      <c r="L12" s="28"/>
      <c r="M12" s="31" t="s">
        <v>67</v>
      </c>
      <c r="N12" s="30">
        <v>44830</v>
      </c>
      <c r="O12" s="28"/>
      <c r="P12" s="31" t="s">
        <v>77</v>
      </c>
      <c r="Q12" s="30">
        <v>44844</v>
      </c>
    </row>
    <row r="13" spans="2:17" x14ac:dyDescent="0.35">
      <c r="D13" s="29" t="s">
        <v>38</v>
      </c>
      <c r="E13" s="30">
        <f>+E12+4</f>
        <v>44789</v>
      </c>
      <c r="F13" s="28"/>
      <c r="G13" s="29" t="s">
        <v>48</v>
      </c>
      <c r="H13" s="30">
        <v>44803</v>
      </c>
      <c r="I13" s="28"/>
      <c r="J13" s="29" t="s">
        <v>58</v>
      </c>
      <c r="K13" s="30">
        <v>44817</v>
      </c>
      <c r="L13" s="28"/>
      <c r="M13" s="31" t="s">
        <v>68</v>
      </c>
      <c r="N13" s="30">
        <v>44831</v>
      </c>
      <c r="O13" s="28"/>
      <c r="P13" s="31" t="s">
        <v>78</v>
      </c>
      <c r="Q13" s="30">
        <v>44845</v>
      </c>
    </row>
    <row r="14" spans="2:17" x14ac:dyDescent="0.35">
      <c r="D14" s="29" t="s">
        <v>39</v>
      </c>
      <c r="E14" s="30">
        <f t="shared" si="0"/>
        <v>44790</v>
      </c>
      <c r="F14" s="28"/>
      <c r="G14" s="29" t="s">
        <v>49</v>
      </c>
      <c r="H14" s="30">
        <v>44804</v>
      </c>
      <c r="I14" s="28"/>
      <c r="J14" s="29" t="s">
        <v>59</v>
      </c>
      <c r="K14" s="30">
        <v>44818</v>
      </c>
      <c r="L14" s="28"/>
      <c r="M14" s="31" t="s">
        <v>69</v>
      </c>
      <c r="N14" s="30">
        <v>44832</v>
      </c>
      <c r="O14" s="28"/>
      <c r="P14" s="31" t="s">
        <v>79</v>
      </c>
      <c r="Q14" s="30">
        <v>44846</v>
      </c>
    </row>
    <row r="15" spans="2:17" x14ac:dyDescent="0.35">
      <c r="D15" s="29" t="s">
        <v>40</v>
      </c>
      <c r="E15" s="30">
        <f t="shared" si="0"/>
        <v>44791</v>
      </c>
      <c r="F15" s="28"/>
      <c r="G15" s="29" t="s">
        <v>50</v>
      </c>
      <c r="H15" s="30">
        <v>44805</v>
      </c>
      <c r="I15" s="28"/>
      <c r="J15" s="29" t="s">
        <v>60</v>
      </c>
      <c r="K15" s="30">
        <v>44819</v>
      </c>
      <c r="L15" s="28"/>
      <c r="M15" s="31" t="s">
        <v>70</v>
      </c>
      <c r="N15" s="30">
        <v>44833</v>
      </c>
      <c r="O15" s="28"/>
      <c r="P15" s="31" t="s">
        <v>80</v>
      </c>
      <c r="Q15" s="30">
        <v>44847</v>
      </c>
    </row>
    <row r="16" spans="2:17" x14ac:dyDescent="0.35">
      <c r="D16" s="29" t="s">
        <v>41</v>
      </c>
      <c r="E16" s="30">
        <f t="shared" si="0"/>
        <v>44792</v>
      </c>
      <c r="F16" s="28"/>
      <c r="G16" s="29" t="s">
        <v>51</v>
      </c>
      <c r="H16" s="30">
        <v>44806</v>
      </c>
      <c r="I16" s="28"/>
      <c r="J16" s="29" t="s">
        <v>61</v>
      </c>
      <c r="K16" s="30">
        <v>44820</v>
      </c>
      <c r="L16" s="28"/>
      <c r="M16" s="31" t="s">
        <v>71</v>
      </c>
      <c r="N16" s="30">
        <v>44834</v>
      </c>
      <c r="O16" s="28"/>
      <c r="P16" s="31" t="s">
        <v>81</v>
      </c>
      <c r="Q16" s="30">
        <v>44848</v>
      </c>
    </row>
    <row r="17" spans="4:17" x14ac:dyDescent="0.35">
      <c r="D17" s="29" t="s">
        <v>42</v>
      </c>
      <c r="E17" s="30">
        <f>+E16+3</f>
        <v>44795</v>
      </c>
      <c r="F17" s="28"/>
      <c r="G17" s="29" t="s">
        <v>52</v>
      </c>
      <c r="H17" s="30">
        <v>44809</v>
      </c>
      <c r="I17" s="28"/>
      <c r="J17" s="29" t="s">
        <v>62</v>
      </c>
      <c r="K17" s="30">
        <v>44823</v>
      </c>
      <c r="L17" s="28"/>
      <c r="M17" s="31" t="s">
        <v>72</v>
      </c>
      <c r="N17" s="30">
        <v>44837</v>
      </c>
      <c r="O17" s="28"/>
      <c r="P17" s="31" t="s">
        <v>82</v>
      </c>
      <c r="Q17" s="30">
        <v>44852</v>
      </c>
    </row>
    <row r="18" spans="4:17" x14ac:dyDescent="0.35">
      <c r="D18" s="29" t="s">
        <v>43</v>
      </c>
      <c r="E18" s="30">
        <f t="shared" si="0"/>
        <v>44796</v>
      </c>
      <c r="F18" s="28"/>
      <c r="G18" s="29" t="s">
        <v>53</v>
      </c>
      <c r="H18" s="30">
        <v>44810</v>
      </c>
      <c r="I18" s="28"/>
      <c r="J18" s="29" t="s">
        <v>63</v>
      </c>
      <c r="K18" s="30">
        <v>44824</v>
      </c>
      <c r="L18" s="28"/>
      <c r="M18" s="31" t="s">
        <v>73</v>
      </c>
      <c r="N18" s="30">
        <v>44838</v>
      </c>
      <c r="O18" s="28"/>
      <c r="P18" s="31" t="s">
        <v>83</v>
      </c>
      <c r="Q18" s="30">
        <v>44853</v>
      </c>
    </row>
    <row r="19" spans="4:17" x14ac:dyDescent="0.35">
      <c r="D19" s="25"/>
      <c r="E19" s="17"/>
      <c r="G19" s="16"/>
      <c r="H19" s="16"/>
      <c r="I19" s="16"/>
      <c r="J19" s="16"/>
      <c r="K19" s="17"/>
    </row>
    <row r="20" spans="4:17" x14ac:dyDescent="0.35">
      <c r="D20" s="25"/>
      <c r="E20" s="17"/>
      <c r="G20" s="22"/>
      <c r="H20" s="23"/>
      <c r="J20" s="16"/>
      <c r="K20" s="17"/>
    </row>
    <row r="21" spans="4:17" x14ac:dyDescent="0.35">
      <c r="D21" s="25"/>
      <c r="E21" s="17"/>
      <c r="G21" s="22"/>
      <c r="H21" s="23"/>
      <c r="J21" s="16"/>
      <c r="K21" s="17"/>
    </row>
    <row r="22" spans="4:17" x14ac:dyDescent="0.35">
      <c r="D22" s="25"/>
      <c r="E22" s="17"/>
      <c r="G22" s="22"/>
      <c r="H22" s="23"/>
      <c r="J22" s="16"/>
      <c r="K22" s="17"/>
    </row>
    <row r="23" spans="4:17" x14ac:dyDescent="0.35">
      <c r="D23" s="25"/>
      <c r="E23" s="17"/>
      <c r="G23" s="22"/>
      <c r="H23" s="23"/>
      <c r="J23" s="16"/>
      <c r="K23" s="17"/>
    </row>
    <row r="24" spans="4:17" x14ac:dyDescent="0.35">
      <c r="D24" s="25"/>
      <c r="E24" s="17"/>
      <c r="G24" s="22"/>
      <c r="H24" s="23"/>
      <c r="J24" s="16"/>
      <c r="K24" s="17"/>
    </row>
    <row r="25" spans="4:17" x14ac:dyDescent="0.35">
      <c r="D25" s="25"/>
      <c r="E25" s="17"/>
      <c r="G25" s="22"/>
      <c r="H25" s="23"/>
      <c r="J25" s="16"/>
      <c r="K25" s="17"/>
    </row>
    <row r="26" spans="4:17" x14ac:dyDescent="0.35">
      <c r="D26" s="25"/>
      <c r="E26" s="17"/>
      <c r="G26" s="22"/>
      <c r="H26" s="23"/>
      <c r="J26" s="16"/>
      <c r="K26" s="17"/>
    </row>
    <row r="27" spans="4:17" x14ac:dyDescent="0.35">
      <c r="D27" s="25"/>
      <c r="E27" s="17"/>
      <c r="G27" s="22"/>
      <c r="H27" s="23"/>
      <c r="J27" s="16"/>
      <c r="K27" s="17"/>
    </row>
    <row r="28" spans="4:17" x14ac:dyDescent="0.35">
      <c r="D28" s="25"/>
      <c r="E28" s="17"/>
      <c r="G28" s="22"/>
      <c r="H28" s="23"/>
      <c r="J28" s="16"/>
      <c r="K28" s="17"/>
    </row>
    <row r="29" spans="4:17" x14ac:dyDescent="0.35">
      <c r="D29" s="25"/>
      <c r="E29" s="17"/>
      <c r="G29" s="22"/>
      <c r="H29" s="23"/>
      <c r="J29" s="16"/>
      <c r="K29" s="17"/>
    </row>
    <row r="30" spans="4:17" x14ac:dyDescent="0.35">
      <c r="D30" s="25"/>
      <c r="E30" s="17"/>
      <c r="G30" s="22"/>
      <c r="H30" s="23"/>
      <c r="J30" s="16"/>
      <c r="K30" s="17"/>
    </row>
    <row r="31" spans="4:17" x14ac:dyDescent="0.35">
      <c r="D31" s="25"/>
      <c r="E31" s="17"/>
      <c r="G31" s="22"/>
      <c r="H31" s="23"/>
      <c r="J31" s="16"/>
      <c r="K31" s="17"/>
    </row>
    <row r="32" spans="4:17" x14ac:dyDescent="0.35">
      <c r="D32" s="25"/>
      <c r="E32" s="17"/>
      <c r="G32" s="22"/>
      <c r="H32" s="23"/>
      <c r="J32" s="16"/>
      <c r="K32" s="17"/>
    </row>
    <row r="33" spans="4:11" x14ac:dyDescent="0.35">
      <c r="D33" s="25"/>
      <c r="E33" s="17"/>
      <c r="G33" s="22"/>
      <c r="H33" s="23"/>
      <c r="J33" s="16"/>
      <c r="K33" s="17"/>
    </row>
    <row r="34" spans="4:11" x14ac:dyDescent="0.35">
      <c r="D34" s="25"/>
      <c r="E34" s="17"/>
      <c r="G34" s="22"/>
      <c r="H34" s="23"/>
      <c r="J34" s="16"/>
      <c r="K34" s="17"/>
    </row>
    <row r="35" spans="4:11" x14ac:dyDescent="0.35">
      <c r="D35" s="25"/>
      <c r="E35" s="17"/>
      <c r="G35" s="22"/>
      <c r="H35" s="23"/>
      <c r="J35" s="16"/>
      <c r="K35" s="17"/>
    </row>
    <row r="36" spans="4:11" x14ac:dyDescent="0.35">
      <c r="D36" s="25"/>
      <c r="E36" s="17"/>
      <c r="G36" s="22"/>
      <c r="H36" s="23"/>
      <c r="J36" s="16"/>
      <c r="K36" s="17"/>
    </row>
    <row r="37" spans="4:11" x14ac:dyDescent="0.35">
      <c r="D37" s="25"/>
      <c r="E37" s="17"/>
      <c r="G37" s="22"/>
      <c r="H37" s="23"/>
      <c r="J37" s="16"/>
      <c r="K37" s="17"/>
    </row>
    <row r="38" spans="4:11" x14ac:dyDescent="0.35">
      <c r="D38" s="25"/>
      <c r="E38" s="17"/>
      <c r="G38" s="22"/>
      <c r="H38" s="23"/>
      <c r="J38" s="16"/>
      <c r="K38" s="17"/>
    </row>
    <row r="39" spans="4:11" x14ac:dyDescent="0.35">
      <c r="D39" s="25"/>
      <c r="E39" s="17"/>
      <c r="G39" s="22"/>
      <c r="H39" s="23"/>
      <c r="J39" s="16"/>
      <c r="K39" s="17"/>
    </row>
    <row r="40" spans="4:11" x14ac:dyDescent="0.35">
      <c r="D40" s="25"/>
      <c r="E40" s="17"/>
      <c r="G40" s="16"/>
      <c r="H40" s="17"/>
      <c r="J40" s="16"/>
      <c r="K40" s="17"/>
    </row>
    <row r="41" spans="4:11" x14ac:dyDescent="0.35">
      <c r="D41" s="25"/>
      <c r="E41" s="17"/>
      <c r="G41" s="16"/>
      <c r="H41" s="17"/>
      <c r="J41" s="16"/>
      <c r="K41" s="17"/>
    </row>
    <row r="42" spans="4:11" x14ac:dyDescent="0.35">
      <c r="D42" s="25"/>
      <c r="E42" s="17"/>
      <c r="G42" s="16"/>
      <c r="H42" s="17"/>
      <c r="J42" s="16"/>
      <c r="K42" s="17"/>
    </row>
    <row r="43" spans="4:11" x14ac:dyDescent="0.35">
      <c r="D43" s="25"/>
      <c r="E43" s="17"/>
      <c r="G43" s="16"/>
      <c r="H43" s="17"/>
      <c r="J43" s="16"/>
      <c r="K43" s="17"/>
    </row>
    <row r="44" spans="4:11" x14ac:dyDescent="0.35">
      <c r="D44" s="25"/>
      <c r="E44" s="17"/>
    </row>
    <row r="45" spans="4:11" x14ac:dyDescent="0.35">
      <c r="D45" s="25"/>
      <c r="E45" s="17"/>
    </row>
    <row r="46" spans="4:11" x14ac:dyDescent="0.35">
      <c r="D46" s="25"/>
      <c r="E46" s="17"/>
    </row>
    <row r="47" spans="4:11" x14ac:dyDescent="0.35">
      <c r="D47" s="25"/>
      <c r="E47" s="17"/>
    </row>
    <row r="48" spans="4:11" x14ac:dyDescent="0.35">
      <c r="D48" s="25"/>
      <c r="E48" s="17"/>
    </row>
    <row r="49" spans="4:5" x14ac:dyDescent="0.35">
      <c r="D49" s="25"/>
      <c r="E49" s="17"/>
    </row>
    <row r="50" spans="4:5" x14ac:dyDescent="0.35">
      <c r="D50" s="25"/>
      <c r="E50" s="17"/>
    </row>
    <row r="51" spans="4:5" x14ac:dyDescent="0.35">
      <c r="D51" s="25"/>
      <c r="E51" s="17"/>
    </row>
    <row r="52" spans="4:5" x14ac:dyDescent="0.35">
      <c r="D52" s="25"/>
      <c r="E52" s="17"/>
    </row>
    <row r="53" spans="4:5" x14ac:dyDescent="0.35">
      <c r="D53" s="25"/>
      <c r="E53" s="17"/>
    </row>
    <row r="54" spans="4:5" x14ac:dyDescent="0.35">
      <c r="D54" s="25"/>
      <c r="E54" s="17"/>
    </row>
    <row r="55" spans="4:5" x14ac:dyDescent="0.35">
      <c r="D55" s="25"/>
      <c r="E55" s="17"/>
    </row>
    <row r="56" spans="4:5" x14ac:dyDescent="0.35">
      <c r="D56" s="25"/>
      <c r="E56" s="17"/>
    </row>
    <row r="57" spans="4:5" x14ac:dyDescent="0.35">
      <c r="D57" s="25"/>
      <c r="E57" s="17"/>
    </row>
    <row r="58" spans="4:5" x14ac:dyDescent="0.35">
      <c r="D58" s="25"/>
      <c r="E58" s="17"/>
    </row>
  </sheetData>
  <sheetProtection algorithmName="SHA-512" hashValue="5WCecofkcbOETGLgMdvJoG/hY8VvCxpZ/VlmNhovYEdhmZH6MODMbtrKbwm1CUqYinegstelgO1y+0DoK4RR7g==" saltValue="BhnSSrLL7bwwlgBWBD9LVQ==" spinCount="100000" sheet="1" objects="1" scenarios="1" formatCells="0" formatColumns="0" formatRows="0"/>
  <mergeCells count="4">
    <mergeCell ref="B2:B6"/>
    <mergeCell ref="D2:K2"/>
    <mergeCell ref="D6:E6"/>
    <mergeCell ref="G6:H6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314C6-3B2D-438F-9032-3526B79371BC}">
  <dimension ref="B1:K26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2.81640625" style="1" customWidth="1"/>
    <col min="6" max="6" width="1.36328125" style="1" customWidth="1"/>
    <col min="7" max="7" width="14.7265625" style="1" customWidth="1"/>
    <col min="8" max="8" width="22.81640625" style="1" customWidth="1"/>
    <col min="9" max="9" width="2.08984375" style="1" customWidth="1"/>
    <col min="10" max="10" width="16" style="1" customWidth="1"/>
    <col min="11" max="11" width="22.81640625" style="1" customWidth="1"/>
    <col min="12" max="16384" width="8.7265625" style="1"/>
  </cols>
  <sheetData>
    <row r="1" spans="2:11" ht="7.5" customHeight="1" x14ac:dyDescent="0.35"/>
    <row r="2" spans="2:11" ht="15.5" customHeight="1" x14ac:dyDescent="0.35">
      <c r="B2" s="66" t="str">
        <f>+MENU!G14</f>
        <v>AÑO 2022</v>
      </c>
      <c r="C2" s="11"/>
      <c r="D2" s="12" t="s">
        <v>220</v>
      </c>
      <c r="E2" s="12"/>
      <c r="F2" s="12"/>
      <c r="G2" s="12"/>
      <c r="H2" s="12"/>
      <c r="I2" s="12"/>
      <c r="J2" s="12"/>
      <c r="K2" s="42"/>
    </row>
    <row r="3" spans="2:11" ht="8.5" customHeight="1" x14ac:dyDescent="0.35">
      <c r="B3" s="66"/>
      <c r="C3" s="11"/>
    </row>
    <row r="4" spans="2:11" x14ac:dyDescent="0.35">
      <c r="B4" s="66"/>
      <c r="C4" s="11"/>
      <c r="D4" s="2"/>
    </row>
    <row r="5" spans="2:11" ht="0.5" customHeight="1" x14ac:dyDescent="0.35">
      <c r="B5" s="66"/>
      <c r="C5" s="11"/>
    </row>
    <row r="6" spans="2:11" ht="43.15" customHeight="1" x14ac:dyDescent="0.35">
      <c r="B6" s="66"/>
      <c r="C6" s="11"/>
      <c r="D6" s="64" t="s">
        <v>235</v>
      </c>
      <c r="E6" s="64"/>
      <c r="F6" s="10"/>
      <c r="G6" s="13"/>
      <c r="H6" s="13"/>
      <c r="I6" s="50"/>
      <c r="J6" s="13"/>
      <c r="K6" s="13"/>
    </row>
    <row r="7" spans="2:11" ht="6" customHeight="1" x14ac:dyDescent="0.35">
      <c r="G7" s="14"/>
      <c r="H7" s="14"/>
      <c r="I7" s="14"/>
      <c r="J7" s="14"/>
      <c r="K7" s="14"/>
    </row>
    <row r="8" spans="2:11" ht="31" x14ac:dyDescent="0.35">
      <c r="D8" s="7" t="s">
        <v>2</v>
      </c>
      <c r="E8" s="33" t="s">
        <v>113</v>
      </c>
      <c r="G8" s="13"/>
      <c r="H8" s="15"/>
      <c r="I8" s="14"/>
      <c r="J8" s="13"/>
      <c r="K8" s="15"/>
    </row>
    <row r="9" spans="2:11" x14ac:dyDescent="0.35">
      <c r="D9" s="3">
        <v>1</v>
      </c>
      <c r="E9" s="35">
        <v>44658</v>
      </c>
      <c r="G9" s="16"/>
      <c r="H9" s="17"/>
      <c r="I9" s="14"/>
      <c r="J9" s="16"/>
      <c r="K9" s="17"/>
    </row>
    <row r="10" spans="2:11" x14ac:dyDescent="0.35">
      <c r="D10" s="3">
        <f>+D9+1</f>
        <v>2</v>
      </c>
      <c r="E10" s="35">
        <f>+E9+1</f>
        <v>44659</v>
      </c>
      <c r="G10" s="16"/>
      <c r="H10" s="17"/>
      <c r="I10" s="14"/>
      <c r="J10" s="16"/>
      <c r="K10" s="17"/>
    </row>
    <row r="11" spans="2:11" x14ac:dyDescent="0.35">
      <c r="D11" s="3">
        <f t="shared" ref="D11:E17" si="0">+D10+1</f>
        <v>3</v>
      </c>
      <c r="E11" s="35">
        <f>+E10+3</f>
        <v>44662</v>
      </c>
      <c r="G11" s="16"/>
      <c r="H11" s="17"/>
      <c r="I11" s="14"/>
      <c r="J11" s="16"/>
      <c r="K11" s="17"/>
    </row>
    <row r="12" spans="2:11" x14ac:dyDescent="0.35">
      <c r="D12" s="3">
        <f t="shared" si="0"/>
        <v>4</v>
      </c>
      <c r="E12" s="35">
        <f t="shared" si="0"/>
        <v>44663</v>
      </c>
      <c r="G12" s="16"/>
      <c r="H12" s="17"/>
      <c r="I12" s="14"/>
      <c r="J12" s="16"/>
      <c r="K12" s="17"/>
    </row>
    <row r="13" spans="2:11" x14ac:dyDescent="0.35">
      <c r="D13" s="3">
        <f t="shared" si="0"/>
        <v>5</v>
      </c>
      <c r="E13" s="35">
        <f t="shared" si="0"/>
        <v>44664</v>
      </c>
      <c r="G13" s="16"/>
      <c r="H13" s="17"/>
      <c r="I13" s="14"/>
      <c r="J13" s="16"/>
      <c r="K13" s="17"/>
    </row>
    <row r="14" spans="2:11" x14ac:dyDescent="0.35">
      <c r="D14" s="3">
        <f t="shared" si="0"/>
        <v>6</v>
      </c>
      <c r="E14" s="35">
        <f>+E13+5</f>
        <v>44669</v>
      </c>
      <c r="G14" s="16"/>
      <c r="H14" s="17"/>
      <c r="I14" s="14"/>
      <c r="J14" s="16"/>
      <c r="K14" s="17"/>
    </row>
    <row r="15" spans="2:11" x14ac:dyDescent="0.35">
      <c r="D15" s="3">
        <f t="shared" si="0"/>
        <v>7</v>
      </c>
      <c r="E15" s="35">
        <f t="shared" si="0"/>
        <v>44670</v>
      </c>
      <c r="G15" s="16"/>
      <c r="H15" s="17"/>
      <c r="I15" s="14"/>
      <c r="J15" s="16"/>
      <c r="K15" s="17"/>
    </row>
    <row r="16" spans="2:11" x14ac:dyDescent="0.35">
      <c r="D16" s="3">
        <f t="shared" si="0"/>
        <v>8</v>
      </c>
      <c r="E16" s="35">
        <f t="shared" si="0"/>
        <v>44671</v>
      </c>
      <c r="G16" s="16"/>
      <c r="H16" s="17"/>
      <c r="I16" s="14"/>
      <c r="J16" s="16"/>
      <c r="K16" s="17"/>
    </row>
    <row r="17" spans="4:11" x14ac:dyDescent="0.35">
      <c r="D17" s="3">
        <f t="shared" si="0"/>
        <v>9</v>
      </c>
      <c r="E17" s="35">
        <f t="shared" si="0"/>
        <v>44672</v>
      </c>
      <c r="G17" s="16"/>
      <c r="H17" s="17"/>
      <c r="I17" s="14"/>
      <c r="J17" s="16"/>
      <c r="K17" s="17"/>
    </row>
    <row r="18" spans="4:11" x14ac:dyDescent="0.35">
      <c r="D18" s="3">
        <f>+D17-9</f>
        <v>0</v>
      </c>
      <c r="E18" s="35">
        <f t="shared" ref="E18" si="1">+E17+1</f>
        <v>44673</v>
      </c>
      <c r="G18" s="16"/>
      <c r="H18" s="17"/>
      <c r="I18" s="14"/>
      <c r="J18" s="16"/>
      <c r="K18" s="17"/>
    </row>
    <row r="19" spans="4:11" x14ac:dyDescent="0.35">
      <c r="G19" s="14"/>
      <c r="H19" s="14"/>
      <c r="I19" s="14"/>
      <c r="J19" s="14"/>
      <c r="K19" s="14"/>
    </row>
    <row r="20" spans="4:11" ht="15.5" customHeight="1" x14ac:dyDescent="0.35">
      <c r="D20" s="19"/>
      <c r="E20" s="19"/>
      <c r="F20" s="19"/>
      <c r="G20" s="51"/>
      <c r="H20" s="51"/>
      <c r="I20" s="51"/>
      <c r="J20" s="51"/>
      <c r="K20" s="51"/>
    </row>
    <row r="21" spans="4:11" ht="30.5" customHeight="1" x14ac:dyDescent="0.35">
      <c r="D21" s="19"/>
      <c r="E21" s="19"/>
      <c r="F21" s="19"/>
      <c r="G21" s="51"/>
      <c r="H21" s="51"/>
      <c r="I21" s="51"/>
      <c r="J21" s="51"/>
      <c r="K21" s="51"/>
    </row>
    <row r="22" spans="4:11" x14ac:dyDescent="0.35">
      <c r="D22" s="19"/>
      <c r="E22" s="19"/>
      <c r="F22" s="19"/>
      <c r="G22" s="51"/>
      <c r="H22" s="51"/>
      <c r="I22" s="51"/>
      <c r="J22" s="51"/>
      <c r="K22" s="51"/>
    </row>
    <row r="23" spans="4:11" ht="7.15" customHeight="1" x14ac:dyDescent="0.35">
      <c r="D23" s="19"/>
      <c r="E23" s="19"/>
      <c r="F23" s="19"/>
      <c r="G23" s="51"/>
      <c r="H23" s="51"/>
      <c r="I23" s="51"/>
      <c r="J23" s="51"/>
      <c r="K23" s="51"/>
    </row>
    <row r="24" spans="4:11" ht="27" customHeight="1" x14ac:dyDescent="0.35">
      <c r="D24" s="18"/>
      <c r="E24" s="20"/>
      <c r="F24" s="20"/>
      <c r="G24" s="52"/>
      <c r="H24" s="52"/>
      <c r="I24" s="52"/>
      <c r="J24" s="52"/>
      <c r="K24" s="52"/>
    </row>
    <row r="25" spans="4:11" ht="53" customHeight="1" x14ac:dyDescent="0.35">
      <c r="D25" s="20"/>
      <c r="E25" s="20"/>
      <c r="F25" s="20"/>
      <c r="G25" s="20"/>
      <c r="H25" s="20"/>
      <c r="I25" s="20"/>
      <c r="J25" s="20"/>
      <c r="K25" s="20"/>
    </row>
    <row r="26" spans="4:11" ht="48" customHeight="1" x14ac:dyDescent="0.35">
      <c r="D26" s="20"/>
      <c r="E26" s="20"/>
      <c r="F26" s="20"/>
      <c r="G26" s="20"/>
      <c r="H26" s="20"/>
      <c r="I26" s="20"/>
      <c r="J26" s="20"/>
      <c r="K26" s="20"/>
    </row>
  </sheetData>
  <sheetProtection algorithmName="SHA-512" hashValue="Ns6BILzDkVHXXRoatyJxZYn9Xw/nHex03E6ERzKgFkhTl3YDMncsdYAGn+0Yf/1O24NqeqifR5t+10BUb0QHTw==" saltValue="4fm3XrBkbsL5zxNXu3eSKA==" spinCount="100000" sheet="1" objects="1" scenarios="1" formatCells="0" formatColumns="0"/>
  <mergeCells count="2">
    <mergeCell ref="B2:B6"/>
    <mergeCell ref="D6:E6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81DFE-D5DA-4C96-8B92-4BFFF3F25712}">
  <sheetPr codeName="Hoja5"/>
  <dimension ref="B1:Q64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N7" sqref="N7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1796875" style="1" customWidth="1"/>
    <col min="5" max="5" width="24.36328125" style="1" customWidth="1"/>
    <col min="6" max="6" width="1.36328125" style="1" customWidth="1"/>
    <col min="7" max="7" width="14.7265625" style="1" customWidth="1"/>
    <col min="8" max="8" width="25" style="1" customWidth="1"/>
    <col min="9" max="9" width="1.26953125" style="1" customWidth="1"/>
    <col min="10" max="10" width="16" style="1" customWidth="1"/>
    <col min="11" max="11" width="26.08984375" style="1" customWidth="1"/>
    <col min="12" max="12" width="1.26953125" style="1" customWidth="1"/>
    <col min="13" max="13" width="12.36328125" style="1" customWidth="1"/>
    <col min="14" max="14" width="26.08984375" style="1" customWidth="1"/>
    <col min="15" max="15" width="1.26953125" style="1" customWidth="1"/>
    <col min="16" max="16" width="11.453125" style="1" customWidth="1"/>
    <col min="17" max="17" width="22.6328125" style="1" customWidth="1"/>
    <col min="18" max="16384" width="8.7265625" style="1"/>
  </cols>
  <sheetData>
    <row r="1" spans="2:13" ht="7.5" customHeight="1" x14ac:dyDescent="0.35"/>
    <row r="2" spans="2:13" ht="15.5" customHeight="1" x14ac:dyDescent="0.35">
      <c r="B2" s="66" t="str">
        <f>+MENU!G14</f>
        <v>AÑO 2022</v>
      </c>
      <c r="C2" s="11"/>
      <c r="D2" s="67" t="s">
        <v>84</v>
      </c>
      <c r="E2" s="68"/>
      <c r="F2" s="68"/>
      <c r="G2" s="68"/>
      <c r="H2" s="68"/>
      <c r="I2" s="68"/>
      <c r="J2" s="68"/>
      <c r="K2" s="68"/>
      <c r="L2" s="9"/>
      <c r="M2" s="9"/>
    </row>
    <row r="3" spans="2:13" ht="10.5" customHeight="1" x14ac:dyDescent="0.35">
      <c r="B3" s="66"/>
      <c r="C3" s="11"/>
      <c r="D3" s="32" t="s">
        <v>85</v>
      </c>
    </row>
    <row r="4" spans="2:13" x14ac:dyDescent="0.35">
      <c r="B4" s="66"/>
      <c r="C4" s="71"/>
      <c r="D4" s="5" t="s">
        <v>0</v>
      </c>
      <c r="E4" s="6"/>
    </row>
    <row r="5" spans="2:13" ht="6" customHeight="1" x14ac:dyDescent="0.35">
      <c r="B5" s="66"/>
      <c r="C5" s="71"/>
    </row>
    <row r="6" spans="2:13" ht="6" customHeight="1" x14ac:dyDescent="0.35">
      <c r="B6" s="66"/>
      <c r="C6" s="71"/>
      <c r="G6" s="14"/>
      <c r="H6" s="14"/>
      <c r="J6" s="14"/>
      <c r="K6" s="14"/>
    </row>
    <row r="7" spans="2:13" ht="31" x14ac:dyDescent="0.35">
      <c r="B7" s="66"/>
      <c r="C7" s="71"/>
      <c r="D7" s="7" t="s">
        <v>2</v>
      </c>
      <c r="E7" s="8" t="s">
        <v>113</v>
      </c>
      <c r="G7" s="13"/>
      <c r="H7" s="15"/>
      <c r="J7" s="13"/>
      <c r="K7" s="15"/>
    </row>
    <row r="8" spans="2:13" x14ac:dyDescent="0.35">
      <c r="C8" s="71"/>
      <c r="D8" s="3">
        <v>1</v>
      </c>
      <c r="E8" s="4">
        <v>44658</v>
      </c>
      <c r="G8" s="16"/>
      <c r="H8" s="17"/>
      <c r="J8" s="16"/>
      <c r="K8" s="17"/>
    </row>
    <row r="9" spans="2:13" x14ac:dyDescent="0.35">
      <c r="C9" s="71"/>
      <c r="D9" s="3">
        <f>+D8+1</f>
        <v>2</v>
      </c>
      <c r="E9" s="4">
        <f>+E8+1</f>
        <v>44659</v>
      </c>
      <c r="G9" s="16"/>
      <c r="H9" s="17"/>
      <c r="J9" s="16"/>
      <c r="K9" s="17"/>
    </row>
    <row r="10" spans="2:13" x14ac:dyDescent="0.35">
      <c r="C10" s="71"/>
      <c r="D10" s="3">
        <f t="shared" ref="D10:E17" si="0">+D9+1</f>
        <v>3</v>
      </c>
      <c r="E10" s="4">
        <f>+E9+3</f>
        <v>44662</v>
      </c>
      <c r="G10" s="16"/>
      <c r="H10" s="17"/>
      <c r="J10" s="16"/>
      <c r="K10" s="17"/>
    </row>
    <row r="11" spans="2:13" x14ac:dyDescent="0.35">
      <c r="C11" s="71"/>
      <c r="D11" s="3">
        <f t="shared" si="0"/>
        <v>4</v>
      </c>
      <c r="E11" s="4">
        <f t="shared" si="0"/>
        <v>44663</v>
      </c>
      <c r="G11" s="16"/>
      <c r="H11" s="17"/>
      <c r="J11" s="16"/>
      <c r="K11" s="17"/>
    </row>
    <row r="12" spans="2:13" x14ac:dyDescent="0.35">
      <c r="C12" s="71"/>
      <c r="D12" s="3">
        <f t="shared" si="0"/>
        <v>5</v>
      </c>
      <c r="E12" s="4">
        <f t="shared" si="0"/>
        <v>44664</v>
      </c>
      <c r="G12" s="16"/>
      <c r="H12" s="17"/>
      <c r="J12" s="16"/>
      <c r="K12" s="17"/>
    </row>
    <row r="13" spans="2:13" x14ac:dyDescent="0.35">
      <c r="C13" s="71"/>
      <c r="D13" s="3">
        <f t="shared" si="0"/>
        <v>6</v>
      </c>
      <c r="E13" s="4">
        <f>+E12+5</f>
        <v>44669</v>
      </c>
      <c r="G13" s="16"/>
      <c r="H13" s="17"/>
      <c r="J13" s="16"/>
      <c r="K13" s="17"/>
    </row>
    <row r="14" spans="2:13" x14ac:dyDescent="0.35">
      <c r="C14" s="71"/>
      <c r="D14" s="3">
        <f t="shared" si="0"/>
        <v>7</v>
      </c>
      <c r="E14" s="4">
        <f t="shared" si="0"/>
        <v>44670</v>
      </c>
      <c r="G14" s="16"/>
      <c r="H14" s="17"/>
      <c r="J14" s="16"/>
      <c r="K14" s="17"/>
    </row>
    <row r="15" spans="2:13" x14ac:dyDescent="0.35">
      <c r="C15" s="71"/>
      <c r="D15" s="3">
        <f t="shared" si="0"/>
        <v>8</v>
      </c>
      <c r="E15" s="4">
        <f t="shared" si="0"/>
        <v>44671</v>
      </c>
      <c r="G15" s="16"/>
      <c r="H15" s="17"/>
      <c r="J15" s="16"/>
      <c r="K15" s="17"/>
    </row>
    <row r="16" spans="2:13" x14ac:dyDescent="0.35">
      <c r="C16" s="71"/>
      <c r="D16" s="3">
        <f t="shared" si="0"/>
        <v>9</v>
      </c>
      <c r="E16" s="4">
        <f t="shared" si="0"/>
        <v>44672</v>
      </c>
      <c r="G16" s="16"/>
      <c r="H16" s="17"/>
      <c r="J16" s="16"/>
      <c r="K16" s="17"/>
    </row>
    <row r="17" spans="3:11" x14ac:dyDescent="0.35">
      <c r="C17" s="71"/>
      <c r="D17" s="3">
        <f>+D16-9</f>
        <v>0</v>
      </c>
      <c r="E17" s="4">
        <f t="shared" si="0"/>
        <v>44673</v>
      </c>
      <c r="G17" s="16"/>
      <c r="H17" s="17"/>
      <c r="J17" s="16"/>
      <c r="K17" s="17"/>
    </row>
    <row r="18" spans="3:11" x14ac:dyDescent="0.35">
      <c r="C18" s="71"/>
    </row>
    <row r="19" spans="3:11" x14ac:dyDescent="0.35">
      <c r="C19" s="70"/>
      <c r="D19" s="5" t="s">
        <v>86</v>
      </c>
      <c r="E19" s="6"/>
    </row>
    <row r="20" spans="3:11" ht="8.5" customHeight="1" x14ac:dyDescent="0.35">
      <c r="C20" s="70"/>
    </row>
    <row r="21" spans="3:11" ht="31" x14ac:dyDescent="0.35">
      <c r="C21" s="70"/>
      <c r="D21" s="7" t="s">
        <v>9</v>
      </c>
      <c r="E21" s="8" t="s">
        <v>113</v>
      </c>
    </row>
    <row r="22" spans="3:11" x14ac:dyDescent="0.35">
      <c r="C22" s="70"/>
      <c r="D22" s="3" t="s">
        <v>10</v>
      </c>
      <c r="E22" s="4">
        <v>44658</v>
      </c>
    </row>
    <row r="23" spans="3:11" x14ac:dyDescent="0.35">
      <c r="C23" s="70"/>
      <c r="D23" s="3" t="s">
        <v>11</v>
      </c>
      <c r="E23" s="4">
        <f>+E22+1</f>
        <v>44659</v>
      </c>
    </row>
    <row r="24" spans="3:11" x14ac:dyDescent="0.35">
      <c r="C24" s="70"/>
      <c r="D24" s="3" t="s">
        <v>12</v>
      </c>
      <c r="E24" s="4">
        <f>+E23+3</f>
        <v>44662</v>
      </c>
    </row>
    <row r="25" spans="3:11" x14ac:dyDescent="0.35">
      <c r="C25" s="70"/>
      <c r="D25" s="3" t="s">
        <v>13</v>
      </c>
      <c r="E25" s="4">
        <f t="shared" ref="E25:E41" si="1">+E24+1</f>
        <v>44663</v>
      </c>
    </row>
    <row r="26" spans="3:11" x14ac:dyDescent="0.35">
      <c r="C26" s="70"/>
      <c r="D26" s="3" t="s">
        <v>14</v>
      </c>
      <c r="E26" s="4">
        <f t="shared" si="1"/>
        <v>44664</v>
      </c>
    </row>
    <row r="27" spans="3:11" x14ac:dyDescent="0.35">
      <c r="C27" s="70"/>
      <c r="D27" s="3" t="s">
        <v>15</v>
      </c>
      <c r="E27" s="4">
        <f>+E26+5</f>
        <v>44669</v>
      </c>
    </row>
    <row r="28" spans="3:11" x14ac:dyDescent="0.35">
      <c r="C28" s="70"/>
      <c r="D28" s="3" t="s">
        <v>16</v>
      </c>
      <c r="E28" s="4">
        <f t="shared" si="1"/>
        <v>44670</v>
      </c>
    </row>
    <row r="29" spans="3:11" x14ac:dyDescent="0.35">
      <c r="C29" s="70"/>
      <c r="D29" s="3" t="s">
        <v>17</v>
      </c>
      <c r="E29" s="4">
        <f t="shared" si="1"/>
        <v>44671</v>
      </c>
    </row>
    <row r="30" spans="3:11" x14ac:dyDescent="0.35">
      <c r="C30" s="70"/>
      <c r="D30" s="3" t="s">
        <v>19</v>
      </c>
      <c r="E30" s="4">
        <f t="shared" si="1"/>
        <v>44672</v>
      </c>
    </row>
    <row r="31" spans="3:11" x14ac:dyDescent="0.35">
      <c r="C31" s="70"/>
      <c r="D31" s="3" t="s">
        <v>20</v>
      </c>
      <c r="E31" s="4">
        <f t="shared" si="1"/>
        <v>44673</v>
      </c>
    </row>
    <row r="32" spans="3:11" x14ac:dyDescent="0.35">
      <c r="C32" s="70"/>
      <c r="D32" s="3" t="s">
        <v>21</v>
      </c>
      <c r="E32" s="4">
        <f>+E31+3</f>
        <v>44676</v>
      </c>
    </row>
    <row r="33" spans="3:17" x14ac:dyDescent="0.35">
      <c r="C33" s="70"/>
      <c r="D33" s="3" t="s">
        <v>22</v>
      </c>
      <c r="E33" s="4">
        <f t="shared" si="1"/>
        <v>44677</v>
      </c>
    </row>
    <row r="34" spans="3:17" x14ac:dyDescent="0.35">
      <c r="C34" s="70"/>
      <c r="D34" s="3" t="s">
        <v>23</v>
      </c>
      <c r="E34" s="4">
        <f t="shared" si="1"/>
        <v>44678</v>
      </c>
    </row>
    <row r="35" spans="3:17" x14ac:dyDescent="0.35">
      <c r="C35" s="70"/>
      <c r="D35" s="3" t="s">
        <v>24</v>
      </c>
      <c r="E35" s="4">
        <f t="shared" si="1"/>
        <v>44679</v>
      </c>
    </row>
    <row r="36" spans="3:17" x14ac:dyDescent="0.35">
      <c r="C36" s="70"/>
      <c r="D36" s="3" t="s">
        <v>25</v>
      </c>
      <c r="E36" s="4">
        <f t="shared" si="1"/>
        <v>44680</v>
      </c>
    </row>
    <row r="37" spans="3:17" x14ac:dyDescent="0.35">
      <c r="C37" s="70"/>
      <c r="D37" s="3" t="s">
        <v>26</v>
      </c>
      <c r="E37" s="4">
        <f>+E36+3</f>
        <v>44683</v>
      </c>
    </row>
    <row r="38" spans="3:17" x14ac:dyDescent="0.35">
      <c r="C38" s="70"/>
      <c r="D38" s="3" t="s">
        <v>27</v>
      </c>
      <c r="E38" s="4">
        <f t="shared" si="1"/>
        <v>44684</v>
      </c>
    </row>
    <row r="39" spans="3:17" x14ac:dyDescent="0.35">
      <c r="C39" s="70"/>
      <c r="D39" s="3" t="s">
        <v>28</v>
      </c>
      <c r="E39" s="4">
        <f t="shared" si="1"/>
        <v>44685</v>
      </c>
    </row>
    <row r="40" spans="3:17" x14ac:dyDescent="0.35">
      <c r="C40" s="70"/>
      <c r="D40" s="3" t="s">
        <v>29</v>
      </c>
      <c r="E40" s="4">
        <f t="shared" si="1"/>
        <v>44686</v>
      </c>
    </row>
    <row r="41" spans="3:17" x14ac:dyDescent="0.35">
      <c r="C41" s="70"/>
      <c r="D41" s="3" t="s">
        <v>30</v>
      </c>
      <c r="E41" s="4">
        <f t="shared" si="1"/>
        <v>44687</v>
      </c>
    </row>
    <row r="42" spans="3:17" x14ac:dyDescent="0.35">
      <c r="C42" s="70"/>
    </row>
    <row r="43" spans="3:17" x14ac:dyDescent="0.35">
      <c r="C43" s="70"/>
      <c r="D43" s="5" t="s">
        <v>32</v>
      </c>
      <c r="E43" s="6"/>
    </row>
    <row r="44" spans="3:17" ht="16.149999999999999" customHeight="1" x14ac:dyDescent="0.35">
      <c r="C44" s="70"/>
    </row>
    <row r="45" spans="3:17" ht="45" customHeight="1" x14ac:dyDescent="0.35">
      <c r="C45" s="70"/>
      <c r="D45" s="26" t="s">
        <v>9</v>
      </c>
      <c r="E45" s="27" t="s">
        <v>113</v>
      </c>
      <c r="F45" s="28"/>
      <c r="G45" s="26" t="s">
        <v>9</v>
      </c>
      <c r="H45" s="27" t="s">
        <v>113</v>
      </c>
      <c r="I45" s="28"/>
      <c r="J45" s="26" t="s">
        <v>9</v>
      </c>
      <c r="K45" s="27" t="s">
        <v>113</v>
      </c>
      <c r="L45" s="28"/>
      <c r="M45" s="26" t="s">
        <v>9</v>
      </c>
      <c r="N45" s="27" t="s">
        <v>113</v>
      </c>
      <c r="O45" s="28"/>
      <c r="P45" s="26" t="s">
        <v>9</v>
      </c>
      <c r="Q45" s="27" t="s">
        <v>113</v>
      </c>
    </row>
    <row r="46" spans="3:17" x14ac:dyDescent="0.35">
      <c r="C46" s="70"/>
      <c r="D46" s="29" t="s">
        <v>34</v>
      </c>
      <c r="E46" s="30">
        <v>44782</v>
      </c>
      <c r="F46" s="28"/>
      <c r="G46" s="29" t="s">
        <v>44</v>
      </c>
      <c r="H46" s="30">
        <v>44797</v>
      </c>
      <c r="I46" s="28"/>
      <c r="J46" s="29" t="s">
        <v>54</v>
      </c>
      <c r="K46" s="30">
        <v>44811</v>
      </c>
      <c r="L46" s="28"/>
      <c r="M46" s="31" t="s">
        <v>64</v>
      </c>
      <c r="N46" s="30">
        <v>44825</v>
      </c>
      <c r="O46" s="28"/>
      <c r="P46" s="31" t="s">
        <v>74</v>
      </c>
      <c r="Q46" s="30">
        <v>44839</v>
      </c>
    </row>
    <row r="47" spans="3:17" x14ac:dyDescent="0.35">
      <c r="C47" s="70"/>
      <c r="D47" s="31" t="s">
        <v>35</v>
      </c>
      <c r="E47" s="30">
        <f>+E46+1</f>
        <v>44783</v>
      </c>
      <c r="F47" s="28"/>
      <c r="G47" s="29" t="s">
        <v>45</v>
      </c>
      <c r="H47" s="30">
        <v>44798</v>
      </c>
      <c r="I47" s="28"/>
      <c r="J47" s="29" t="s">
        <v>55</v>
      </c>
      <c r="K47" s="30">
        <v>44812</v>
      </c>
      <c r="L47" s="28"/>
      <c r="M47" s="31" t="s">
        <v>65</v>
      </c>
      <c r="N47" s="30">
        <v>44826</v>
      </c>
      <c r="O47" s="28"/>
      <c r="P47" s="31" t="s">
        <v>75</v>
      </c>
      <c r="Q47" s="30">
        <v>44840</v>
      </c>
    </row>
    <row r="48" spans="3:17" x14ac:dyDescent="0.35">
      <c r="C48" s="70"/>
      <c r="D48" s="29" t="s">
        <v>36</v>
      </c>
      <c r="E48" s="30">
        <f t="shared" ref="E48:E55" si="2">+E47+1</f>
        <v>44784</v>
      </c>
      <c r="F48" s="28"/>
      <c r="G48" s="29" t="s">
        <v>46</v>
      </c>
      <c r="H48" s="30">
        <v>44799</v>
      </c>
      <c r="I48" s="28"/>
      <c r="J48" s="29" t="s">
        <v>56</v>
      </c>
      <c r="K48" s="30">
        <v>44813</v>
      </c>
      <c r="L48" s="28"/>
      <c r="M48" s="31" t="s">
        <v>66</v>
      </c>
      <c r="N48" s="30">
        <v>44827</v>
      </c>
      <c r="O48" s="28"/>
      <c r="P48" s="31" t="s">
        <v>76</v>
      </c>
      <c r="Q48" s="30">
        <v>44841</v>
      </c>
    </row>
    <row r="49" spans="3:17" x14ac:dyDescent="0.35">
      <c r="C49" s="70"/>
      <c r="D49" s="29" t="s">
        <v>37</v>
      </c>
      <c r="E49" s="30">
        <f t="shared" si="2"/>
        <v>44785</v>
      </c>
      <c r="F49" s="28"/>
      <c r="G49" s="29" t="s">
        <v>47</v>
      </c>
      <c r="H49" s="30">
        <v>44802</v>
      </c>
      <c r="I49" s="28"/>
      <c r="J49" s="29" t="s">
        <v>57</v>
      </c>
      <c r="K49" s="30">
        <v>44816</v>
      </c>
      <c r="L49" s="28"/>
      <c r="M49" s="31" t="s">
        <v>67</v>
      </c>
      <c r="N49" s="30">
        <v>44830</v>
      </c>
      <c r="O49" s="28"/>
      <c r="P49" s="31" t="s">
        <v>77</v>
      </c>
      <c r="Q49" s="30">
        <v>44844</v>
      </c>
    </row>
    <row r="50" spans="3:17" x14ac:dyDescent="0.35">
      <c r="C50" s="70"/>
      <c r="D50" s="29" t="s">
        <v>38</v>
      </c>
      <c r="E50" s="30">
        <f>+E49+4</f>
        <v>44789</v>
      </c>
      <c r="F50" s="28"/>
      <c r="G50" s="29" t="s">
        <v>48</v>
      </c>
      <c r="H50" s="30">
        <v>44803</v>
      </c>
      <c r="I50" s="28"/>
      <c r="J50" s="29" t="s">
        <v>58</v>
      </c>
      <c r="K50" s="30">
        <v>44817</v>
      </c>
      <c r="L50" s="28"/>
      <c r="M50" s="31" t="s">
        <v>68</v>
      </c>
      <c r="N50" s="30">
        <v>44831</v>
      </c>
      <c r="O50" s="28"/>
      <c r="P50" s="31" t="s">
        <v>78</v>
      </c>
      <c r="Q50" s="30">
        <v>44845</v>
      </c>
    </row>
    <row r="51" spans="3:17" x14ac:dyDescent="0.35">
      <c r="C51" s="70"/>
      <c r="D51" s="29" t="s">
        <v>39</v>
      </c>
      <c r="E51" s="30">
        <f t="shared" si="2"/>
        <v>44790</v>
      </c>
      <c r="F51" s="28"/>
      <c r="G51" s="29" t="s">
        <v>49</v>
      </c>
      <c r="H51" s="30">
        <v>44804</v>
      </c>
      <c r="I51" s="28"/>
      <c r="J51" s="29" t="s">
        <v>59</v>
      </c>
      <c r="K51" s="30">
        <v>44818</v>
      </c>
      <c r="L51" s="28"/>
      <c r="M51" s="31" t="s">
        <v>69</v>
      </c>
      <c r="N51" s="30">
        <v>44832</v>
      </c>
      <c r="O51" s="28"/>
      <c r="P51" s="31" t="s">
        <v>79</v>
      </c>
      <c r="Q51" s="30">
        <v>44846</v>
      </c>
    </row>
    <row r="52" spans="3:17" x14ac:dyDescent="0.35">
      <c r="C52" s="70"/>
      <c r="D52" s="29" t="s">
        <v>40</v>
      </c>
      <c r="E52" s="30">
        <f t="shared" si="2"/>
        <v>44791</v>
      </c>
      <c r="F52" s="28"/>
      <c r="G52" s="29" t="s">
        <v>50</v>
      </c>
      <c r="H52" s="30">
        <v>44805</v>
      </c>
      <c r="I52" s="28"/>
      <c r="J52" s="29" t="s">
        <v>60</v>
      </c>
      <c r="K52" s="30">
        <v>44819</v>
      </c>
      <c r="L52" s="28"/>
      <c r="M52" s="31" t="s">
        <v>70</v>
      </c>
      <c r="N52" s="30">
        <v>44833</v>
      </c>
      <c r="O52" s="28"/>
      <c r="P52" s="31" t="s">
        <v>80</v>
      </c>
      <c r="Q52" s="30">
        <v>44847</v>
      </c>
    </row>
    <row r="53" spans="3:17" x14ac:dyDescent="0.35">
      <c r="C53" s="70"/>
      <c r="D53" s="29" t="s">
        <v>41</v>
      </c>
      <c r="E53" s="30">
        <f t="shared" si="2"/>
        <v>44792</v>
      </c>
      <c r="F53" s="28"/>
      <c r="G53" s="29" t="s">
        <v>51</v>
      </c>
      <c r="H53" s="30">
        <v>44806</v>
      </c>
      <c r="I53" s="28"/>
      <c r="J53" s="29" t="s">
        <v>61</v>
      </c>
      <c r="K53" s="30">
        <v>44820</v>
      </c>
      <c r="L53" s="28"/>
      <c r="M53" s="31" t="s">
        <v>71</v>
      </c>
      <c r="N53" s="30">
        <v>44834</v>
      </c>
      <c r="O53" s="28"/>
      <c r="P53" s="31" t="s">
        <v>81</v>
      </c>
      <c r="Q53" s="30">
        <v>44848</v>
      </c>
    </row>
    <row r="54" spans="3:17" x14ac:dyDescent="0.35">
      <c r="C54" s="70"/>
      <c r="D54" s="29" t="s">
        <v>42</v>
      </c>
      <c r="E54" s="30">
        <f>+E53+3</f>
        <v>44795</v>
      </c>
      <c r="F54" s="28"/>
      <c r="G54" s="29" t="s">
        <v>52</v>
      </c>
      <c r="H54" s="30">
        <v>44809</v>
      </c>
      <c r="I54" s="28"/>
      <c r="J54" s="29" t="s">
        <v>62</v>
      </c>
      <c r="K54" s="30">
        <v>44823</v>
      </c>
      <c r="L54" s="28"/>
      <c r="M54" s="31" t="s">
        <v>72</v>
      </c>
      <c r="N54" s="30">
        <v>44837</v>
      </c>
      <c r="O54" s="28"/>
      <c r="P54" s="31" t="s">
        <v>82</v>
      </c>
      <c r="Q54" s="30">
        <v>44852</v>
      </c>
    </row>
    <row r="55" spans="3:17" x14ac:dyDescent="0.35">
      <c r="C55" s="70"/>
      <c r="D55" s="29" t="s">
        <v>43</v>
      </c>
      <c r="E55" s="30">
        <f t="shared" si="2"/>
        <v>44796</v>
      </c>
      <c r="F55" s="28"/>
      <c r="G55" s="29" t="s">
        <v>53</v>
      </c>
      <c r="H55" s="30">
        <v>44810</v>
      </c>
      <c r="I55" s="28"/>
      <c r="J55" s="29" t="s">
        <v>63</v>
      </c>
      <c r="K55" s="30">
        <v>44824</v>
      </c>
      <c r="L55" s="28"/>
      <c r="M55" s="31" t="s">
        <v>73</v>
      </c>
      <c r="N55" s="30">
        <v>44838</v>
      </c>
      <c r="O55" s="28"/>
      <c r="P55" s="31" t="s">
        <v>83</v>
      </c>
      <c r="Q55" s="30">
        <v>44853</v>
      </c>
    </row>
    <row r="56" spans="3:17" x14ac:dyDescent="0.35">
      <c r="C56" s="70"/>
    </row>
    <row r="57" spans="3:17" x14ac:dyDescent="0.35">
      <c r="C57" s="70"/>
    </row>
    <row r="58" spans="3:17" x14ac:dyDescent="0.35">
      <c r="C58" s="70"/>
    </row>
    <row r="59" spans="3:17" x14ac:dyDescent="0.35">
      <c r="C59" s="70"/>
    </row>
    <row r="60" spans="3:17" x14ac:dyDescent="0.35">
      <c r="C60" s="70"/>
    </row>
    <row r="61" spans="3:17" x14ac:dyDescent="0.35">
      <c r="C61" s="70"/>
    </row>
    <row r="62" spans="3:17" x14ac:dyDescent="0.35">
      <c r="C62" s="70"/>
    </row>
    <row r="63" spans="3:17" x14ac:dyDescent="0.35">
      <c r="C63" s="70"/>
    </row>
    <row r="64" spans="3:17" x14ac:dyDescent="0.35">
      <c r="C64" s="70"/>
    </row>
  </sheetData>
  <sheetProtection algorithmName="SHA-512" hashValue="9Y7rglXuQWnyblHrceDZ8FULG2Y8EKFCAC/uC5TaNUhHhMz5WXPQZlcnr4TFgjSbtBk3T9yPHaqjUH3eHVSiBw==" saltValue="pfuDVW+jjrPWpfXw2WaKwA==" spinCount="100000" sheet="1" objects="1" scenarios="1" formatCells="0" formatColumns="0"/>
  <mergeCells count="5">
    <mergeCell ref="D2:K2"/>
    <mergeCell ref="C43:C64"/>
    <mergeCell ref="C19:C42"/>
    <mergeCell ref="C4:C18"/>
    <mergeCell ref="B2:B7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E7E8C-5584-412F-837C-D2C7BD9D8BC7}">
  <dimension ref="B1:J4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5.36328125" style="1" customWidth="1"/>
    <col min="5" max="5" width="25.81640625" style="1" customWidth="1"/>
    <col min="6" max="6" width="29" style="1" customWidth="1"/>
    <col min="7" max="7" width="27" style="1" customWidth="1"/>
    <col min="8" max="8" width="28.90625" style="1" customWidth="1"/>
    <col min="9" max="9" width="27.36328125" style="1" customWidth="1"/>
    <col min="10" max="10" width="25" style="1" customWidth="1"/>
    <col min="11" max="16384" width="8.7265625" style="1"/>
  </cols>
  <sheetData>
    <row r="1" spans="2:10" ht="7.5" customHeight="1" x14ac:dyDescent="0.35"/>
    <row r="2" spans="2:10" x14ac:dyDescent="0.35">
      <c r="B2" s="66" t="str">
        <f>+MENU!G14</f>
        <v>AÑO 2022</v>
      </c>
      <c r="C2" s="11"/>
      <c r="D2" s="67" t="s">
        <v>126</v>
      </c>
      <c r="E2" s="68"/>
      <c r="F2" s="68"/>
      <c r="G2" s="68"/>
      <c r="H2" s="9"/>
    </row>
    <row r="3" spans="2:10" ht="8.5" customHeight="1" x14ac:dyDescent="0.35">
      <c r="B3" s="66"/>
      <c r="C3" s="11"/>
    </row>
    <row r="4" spans="2:10" x14ac:dyDescent="0.35">
      <c r="B4" s="66"/>
      <c r="C4" s="11"/>
      <c r="D4" s="2"/>
    </row>
    <row r="5" spans="2:10" ht="6" customHeight="1" x14ac:dyDescent="0.35">
      <c r="B5" s="66"/>
      <c r="C5" s="11"/>
    </row>
    <row r="6" spans="2:10" ht="19.5" customHeight="1" x14ac:dyDescent="0.35">
      <c r="B6" s="66"/>
      <c r="C6" s="11"/>
      <c r="D6" s="40" t="s">
        <v>133</v>
      </c>
      <c r="E6" s="40" t="s">
        <v>127</v>
      </c>
      <c r="F6" s="41" t="s">
        <v>128</v>
      </c>
      <c r="G6" s="40" t="s">
        <v>129</v>
      </c>
      <c r="H6" s="41" t="s">
        <v>130</v>
      </c>
      <c r="I6" s="40" t="s">
        <v>131</v>
      </c>
      <c r="J6" s="41" t="s">
        <v>132</v>
      </c>
    </row>
    <row r="7" spans="2:10" ht="6" customHeight="1" x14ac:dyDescent="0.35"/>
    <row r="8" spans="2:10" ht="31" x14ac:dyDescent="0.35">
      <c r="D8" s="7" t="s">
        <v>2</v>
      </c>
      <c r="E8" s="33" t="s">
        <v>113</v>
      </c>
      <c r="F8" s="33" t="s">
        <v>113</v>
      </c>
      <c r="G8" s="33" t="s">
        <v>113</v>
      </c>
      <c r="H8" s="33" t="s">
        <v>113</v>
      </c>
      <c r="I8" s="33" t="s">
        <v>113</v>
      </c>
      <c r="J8" s="33" t="s">
        <v>113</v>
      </c>
    </row>
    <row r="9" spans="2:10" x14ac:dyDescent="0.35">
      <c r="D9" s="3">
        <v>1</v>
      </c>
      <c r="E9" s="35">
        <v>44600</v>
      </c>
      <c r="F9" s="35">
        <v>44628</v>
      </c>
      <c r="G9" s="35">
        <v>44658</v>
      </c>
      <c r="H9" s="35">
        <v>44691</v>
      </c>
      <c r="I9" s="35">
        <v>44719</v>
      </c>
      <c r="J9" s="35">
        <v>44750</v>
      </c>
    </row>
    <row r="10" spans="2:10" x14ac:dyDescent="0.35">
      <c r="D10" s="3">
        <f>+D9+1</f>
        <v>2</v>
      </c>
      <c r="E10" s="35">
        <f>+E9+1</f>
        <v>44601</v>
      </c>
      <c r="F10" s="35">
        <f t="shared" ref="F10:I10" si="0">+F9+1</f>
        <v>44629</v>
      </c>
      <c r="G10" s="35">
        <f t="shared" si="0"/>
        <v>44659</v>
      </c>
      <c r="H10" s="35">
        <f t="shared" si="0"/>
        <v>44692</v>
      </c>
      <c r="I10" s="35">
        <f t="shared" si="0"/>
        <v>44720</v>
      </c>
      <c r="J10" s="35">
        <f>+J9+3</f>
        <v>44753</v>
      </c>
    </row>
    <row r="11" spans="2:10" x14ac:dyDescent="0.35">
      <c r="D11" s="3">
        <f t="shared" ref="D11:E17" si="1">+D10+1</f>
        <v>3</v>
      </c>
      <c r="E11" s="35">
        <f t="shared" si="1"/>
        <v>44602</v>
      </c>
      <c r="F11" s="35">
        <f t="shared" ref="F11:J11" si="2">+F10+1</f>
        <v>44630</v>
      </c>
      <c r="G11" s="35">
        <f>+G10+3</f>
        <v>44662</v>
      </c>
      <c r="H11" s="35">
        <f t="shared" si="2"/>
        <v>44693</v>
      </c>
      <c r="I11" s="35">
        <f t="shared" si="2"/>
        <v>44721</v>
      </c>
      <c r="J11" s="35">
        <f t="shared" si="2"/>
        <v>44754</v>
      </c>
    </row>
    <row r="12" spans="2:10" x14ac:dyDescent="0.35">
      <c r="D12" s="3">
        <f t="shared" si="1"/>
        <v>4</v>
      </c>
      <c r="E12" s="35">
        <f t="shared" si="1"/>
        <v>44603</v>
      </c>
      <c r="F12" s="35">
        <f t="shared" ref="F12:J12" si="3">+F11+1</f>
        <v>44631</v>
      </c>
      <c r="G12" s="35">
        <f t="shared" si="3"/>
        <v>44663</v>
      </c>
      <c r="H12" s="35">
        <f t="shared" si="3"/>
        <v>44694</v>
      </c>
      <c r="I12" s="35">
        <f t="shared" si="3"/>
        <v>44722</v>
      </c>
      <c r="J12" s="35">
        <f t="shared" si="3"/>
        <v>44755</v>
      </c>
    </row>
    <row r="13" spans="2:10" x14ac:dyDescent="0.35">
      <c r="D13" s="3">
        <f t="shared" si="1"/>
        <v>5</v>
      </c>
      <c r="E13" s="35">
        <f>+E12+3</f>
        <v>44606</v>
      </c>
      <c r="F13" s="35">
        <f>+F12+3</f>
        <v>44634</v>
      </c>
      <c r="G13" s="35">
        <f t="shared" ref="G13:J13" si="4">+G12+1</f>
        <v>44664</v>
      </c>
      <c r="H13" s="35">
        <f>+H12+3</f>
        <v>44697</v>
      </c>
      <c r="I13" s="35">
        <f>+I12+3</f>
        <v>44725</v>
      </c>
      <c r="J13" s="35">
        <f t="shared" si="4"/>
        <v>44756</v>
      </c>
    </row>
    <row r="14" spans="2:10" x14ac:dyDescent="0.35">
      <c r="D14" s="3">
        <f t="shared" si="1"/>
        <v>6</v>
      </c>
      <c r="E14" s="35">
        <f t="shared" si="1"/>
        <v>44607</v>
      </c>
      <c r="F14" s="35">
        <f t="shared" ref="F14:J14" si="5">+F13+1</f>
        <v>44635</v>
      </c>
      <c r="G14" s="35">
        <f>+G13+5</f>
        <v>44669</v>
      </c>
      <c r="H14" s="35">
        <f t="shared" si="5"/>
        <v>44698</v>
      </c>
      <c r="I14" s="35">
        <f t="shared" si="5"/>
        <v>44726</v>
      </c>
      <c r="J14" s="35">
        <f t="shared" si="5"/>
        <v>44757</v>
      </c>
    </row>
    <row r="15" spans="2:10" x14ac:dyDescent="0.35">
      <c r="D15" s="3">
        <f t="shared" si="1"/>
        <v>7</v>
      </c>
      <c r="E15" s="35">
        <f t="shared" si="1"/>
        <v>44608</v>
      </c>
      <c r="F15" s="35">
        <f t="shared" ref="F15:I15" si="6">+F14+1</f>
        <v>44636</v>
      </c>
      <c r="G15" s="35">
        <f>+G14+1</f>
        <v>44670</v>
      </c>
      <c r="H15" s="35">
        <f t="shared" si="6"/>
        <v>44699</v>
      </c>
      <c r="I15" s="35">
        <f t="shared" si="6"/>
        <v>44727</v>
      </c>
      <c r="J15" s="35">
        <f>+J14+3</f>
        <v>44760</v>
      </c>
    </row>
    <row r="16" spans="2:10" x14ac:dyDescent="0.35">
      <c r="D16" s="3">
        <f t="shared" si="1"/>
        <v>8</v>
      </c>
      <c r="E16" s="35">
        <f t="shared" si="1"/>
        <v>44609</v>
      </c>
      <c r="F16" s="35">
        <f t="shared" ref="F16:J16" si="7">+F15+1</f>
        <v>44637</v>
      </c>
      <c r="G16" s="35">
        <f t="shared" si="7"/>
        <v>44671</v>
      </c>
      <c r="H16" s="35">
        <f t="shared" si="7"/>
        <v>44700</v>
      </c>
      <c r="I16" s="35">
        <f t="shared" si="7"/>
        <v>44728</v>
      </c>
      <c r="J16" s="35">
        <f t="shared" si="7"/>
        <v>44761</v>
      </c>
    </row>
    <row r="17" spans="3:10" x14ac:dyDescent="0.35">
      <c r="D17" s="3">
        <f t="shared" si="1"/>
        <v>9</v>
      </c>
      <c r="E17" s="35">
        <f t="shared" si="1"/>
        <v>44610</v>
      </c>
      <c r="F17" s="35">
        <f t="shared" ref="F17:J18" si="8">+F16+1</f>
        <v>44638</v>
      </c>
      <c r="G17" s="35">
        <f t="shared" si="8"/>
        <v>44672</v>
      </c>
      <c r="H17" s="35">
        <f t="shared" si="8"/>
        <v>44701</v>
      </c>
      <c r="I17" s="35">
        <f t="shared" si="8"/>
        <v>44729</v>
      </c>
      <c r="J17" s="35">
        <f>+J16+2</f>
        <v>44763</v>
      </c>
    </row>
    <row r="18" spans="3:10" x14ac:dyDescent="0.35">
      <c r="D18" s="3">
        <f>+D17-9</f>
        <v>0</v>
      </c>
      <c r="E18" s="35">
        <f>+E17+3</f>
        <v>44613</v>
      </c>
      <c r="F18" s="35">
        <f>+F17+4</f>
        <v>44642</v>
      </c>
      <c r="G18" s="35">
        <f t="shared" si="8"/>
        <v>44673</v>
      </c>
      <c r="H18" s="35">
        <f>+H17+3</f>
        <v>44704</v>
      </c>
      <c r="I18" s="35">
        <f>+I17+4</f>
        <v>44733</v>
      </c>
      <c r="J18" s="35">
        <f t="shared" si="8"/>
        <v>44764</v>
      </c>
    </row>
    <row r="19" spans="3:10" ht="5.5" customHeight="1" x14ac:dyDescent="0.35"/>
    <row r="20" spans="3:10" ht="19.5" customHeight="1" x14ac:dyDescent="0.35">
      <c r="C20" s="11"/>
      <c r="D20" s="40" t="s">
        <v>133</v>
      </c>
      <c r="E20" s="40" t="s">
        <v>134</v>
      </c>
      <c r="F20" s="41" t="s">
        <v>135</v>
      </c>
      <c r="G20" s="40" t="s">
        <v>136</v>
      </c>
      <c r="H20" s="41" t="s">
        <v>137</v>
      </c>
      <c r="I20" s="40" t="s">
        <v>138</v>
      </c>
      <c r="J20" s="41" t="s">
        <v>139</v>
      </c>
    </row>
    <row r="21" spans="3:10" ht="6" customHeight="1" x14ac:dyDescent="0.35"/>
    <row r="22" spans="3:10" ht="31" x14ac:dyDescent="0.35">
      <c r="D22" s="7" t="s">
        <v>2</v>
      </c>
      <c r="E22" s="33" t="s">
        <v>113</v>
      </c>
      <c r="F22" s="33" t="s">
        <v>113</v>
      </c>
      <c r="G22" s="33" t="s">
        <v>113</v>
      </c>
      <c r="H22" s="33" t="s">
        <v>113</v>
      </c>
      <c r="I22" s="33" t="s">
        <v>113</v>
      </c>
      <c r="J22" s="33" t="s">
        <v>113</v>
      </c>
    </row>
    <row r="23" spans="3:10" x14ac:dyDescent="0.35">
      <c r="D23" s="3">
        <v>1</v>
      </c>
      <c r="E23" s="35">
        <v>44782</v>
      </c>
      <c r="F23" s="35">
        <v>44811</v>
      </c>
      <c r="G23" s="35">
        <v>44841</v>
      </c>
      <c r="H23" s="35">
        <v>44874</v>
      </c>
      <c r="I23" s="35">
        <v>44907</v>
      </c>
      <c r="J23" s="35">
        <v>44937</v>
      </c>
    </row>
    <row r="24" spans="3:10" x14ac:dyDescent="0.35">
      <c r="D24" s="3">
        <f>+D23+1</f>
        <v>2</v>
      </c>
      <c r="E24" s="35">
        <f>+E23+1</f>
        <v>44783</v>
      </c>
      <c r="F24" s="35">
        <f t="shared" ref="F24" si="9">+F23+1</f>
        <v>44812</v>
      </c>
      <c r="G24" s="35">
        <f>+G23+3</f>
        <v>44844</v>
      </c>
      <c r="H24" s="35">
        <f t="shared" ref="H24" si="10">+H23+1</f>
        <v>44875</v>
      </c>
      <c r="I24" s="35">
        <f t="shared" ref="I24" si="11">+I23+1</f>
        <v>44908</v>
      </c>
      <c r="J24" s="35">
        <f>+J23+1</f>
        <v>44938</v>
      </c>
    </row>
    <row r="25" spans="3:10" x14ac:dyDescent="0.35">
      <c r="D25" s="3">
        <f t="shared" ref="D25:J25" si="12">+D24+1</f>
        <v>3</v>
      </c>
      <c r="E25" s="35">
        <f t="shared" si="12"/>
        <v>44784</v>
      </c>
      <c r="F25" s="35">
        <f t="shared" si="12"/>
        <v>44813</v>
      </c>
      <c r="G25" s="35">
        <f t="shared" si="12"/>
        <v>44845</v>
      </c>
      <c r="H25" s="35">
        <f t="shared" si="12"/>
        <v>44876</v>
      </c>
      <c r="I25" s="35">
        <f t="shared" si="12"/>
        <v>44909</v>
      </c>
      <c r="J25" s="35">
        <f t="shared" si="12"/>
        <v>44939</v>
      </c>
    </row>
    <row r="26" spans="3:10" x14ac:dyDescent="0.35">
      <c r="D26" s="3">
        <f t="shared" ref="D26:I26" si="13">+D25+1</f>
        <v>4</v>
      </c>
      <c r="E26" s="35">
        <f t="shared" si="13"/>
        <v>44785</v>
      </c>
      <c r="F26" s="35">
        <f>+F25+3</f>
        <v>44816</v>
      </c>
      <c r="G26" s="35">
        <f t="shared" si="13"/>
        <v>44846</v>
      </c>
      <c r="H26" s="35">
        <f>+H25+4</f>
        <v>44880</v>
      </c>
      <c r="I26" s="35">
        <f t="shared" si="13"/>
        <v>44910</v>
      </c>
      <c r="J26" s="35">
        <f>+J25+3</f>
        <v>44942</v>
      </c>
    </row>
    <row r="27" spans="3:10" x14ac:dyDescent="0.35">
      <c r="D27" s="3">
        <f t="shared" ref="D27:J27" si="14">+D26+1</f>
        <v>5</v>
      </c>
      <c r="E27" s="35">
        <f>+E26+4</f>
        <v>44789</v>
      </c>
      <c r="F27" s="35">
        <f t="shared" si="14"/>
        <v>44817</v>
      </c>
      <c r="G27" s="35">
        <f t="shared" si="14"/>
        <v>44847</v>
      </c>
      <c r="H27" s="35">
        <f t="shared" si="14"/>
        <v>44881</v>
      </c>
      <c r="I27" s="35">
        <f t="shared" si="14"/>
        <v>44911</v>
      </c>
      <c r="J27" s="35">
        <f t="shared" si="14"/>
        <v>44943</v>
      </c>
    </row>
    <row r="28" spans="3:10" x14ac:dyDescent="0.35">
      <c r="D28" s="3">
        <f t="shared" ref="D28:H28" si="15">+D27+1</f>
        <v>6</v>
      </c>
      <c r="E28" s="35">
        <f t="shared" si="15"/>
        <v>44790</v>
      </c>
      <c r="F28" s="35">
        <f t="shared" si="15"/>
        <v>44818</v>
      </c>
      <c r="G28" s="35">
        <f t="shared" si="15"/>
        <v>44848</v>
      </c>
      <c r="H28" s="35">
        <f t="shared" si="15"/>
        <v>44882</v>
      </c>
      <c r="I28" s="35">
        <f>+I27+3</f>
        <v>44914</v>
      </c>
      <c r="J28" s="35">
        <f t="shared" ref="J28:J32" si="16">+J27+1</f>
        <v>44944</v>
      </c>
    </row>
    <row r="29" spans="3:10" x14ac:dyDescent="0.35">
      <c r="D29" s="3">
        <f t="shared" ref="D29:I29" si="17">+D28+1</f>
        <v>7</v>
      </c>
      <c r="E29" s="35">
        <f t="shared" si="17"/>
        <v>44791</v>
      </c>
      <c r="F29" s="35">
        <f t="shared" si="17"/>
        <v>44819</v>
      </c>
      <c r="G29" s="35">
        <f>+G28+4</f>
        <v>44852</v>
      </c>
      <c r="H29" s="35">
        <f t="shared" si="17"/>
        <v>44883</v>
      </c>
      <c r="I29" s="35">
        <f t="shared" si="17"/>
        <v>44915</v>
      </c>
      <c r="J29" s="35">
        <f t="shared" si="16"/>
        <v>44945</v>
      </c>
    </row>
    <row r="30" spans="3:10" x14ac:dyDescent="0.35">
      <c r="D30" s="3">
        <f t="shared" ref="D30:I30" si="18">+D29+1</f>
        <v>8</v>
      </c>
      <c r="E30" s="35">
        <f t="shared" si="18"/>
        <v>44792</v>
      </c>
      <c r="F30" s="35">
        <f t="shared" si="18"/>
        <v>44820</v>
      </c>
      <c r="G30" s="35">
        <f t="shared" si="18"/>
        <v>44853</v>
      </c>
      <c r="H30" s="35">
        <f>+H29+3</f>
        <v>44886</v>
      </c>
      <c r="I30" s="35">
        <f t="shared" si="18"/>
        <v>44916</v>
      </c>
      <c r="J30" s="35">
        <f t="shared" si="16"/>
        <v>44946</v>
      </c>
    </row>
    <row r="31" spans="3:10" x14ac:dyDescent="0.35">
      <c r="D31" s="3">
        <f t="shared" ref="D31:I32" si="19">+D30+1</f>
        <v>9</v>
      </c>
      <c r="E31" s="35">
        <f>+E30+3</f>
        <v>44795</v>
      </c>
      <c r="F31" s="35">
        <f>+F30+3</f>
        <v>44823</v>
      </c>
      <c r="G31" s="35">
        <f t="shared" si="19"/>
        <v>44854</v>
      </c>
      <c r="H31" s="35">
        <f t="shared" si="19"/>
        <v>44887</v>
      </c>
      <c r="I31" s="35">
        <f t="shared" si="19"/>
        <v>44917</v>
      </c>
      <c r="J31" s="35">
        <f>+J30+3</f>
        <v>44949</v>
      </c>
    </row>
    <row r="32" spans="3:10" x14ac:dyDescent="0.35">
      <c r="D32" s="3">
        <f>+D31-9</f>
        <v>0</v>
      </c>
      <c r="E32" s="35">
        <f t="shared" si="19"/>
        <v>44796</v>
      </c>
      <c r="F32" s="35">
        <f t="shared" si="19"/>
        <v>44824</v>
      </c>
      <c r="G32" s="35">
        <f t="shared" si="19"/>
        <v>44855</v>
      </c>
      <c r="H32" s="35">
        <f t="shared" si="19"/>
        <v>44888</v>
      </c>
      <c r="I32" s="35">
        <f t="shared" si="19"/>
        <v>44918</v>
      </c>
      <c r="J32" s="35">
        <f t="shared" si="16"/>
        <v>44950</v>
      </c>
    </row>
    <row r="39" spans="4:10" x14ac:dyDescent="0.35">
      <c r="D39" s="15"/>
      <c r="E39" s="40" t="s">
        <v>127</v>
      </c>
      <c r="F39" s="41" t="s">
        <v>128</v>
      </c>
      <c r="G39" s="41" t="s">
        <v>129</v>
      </c>
      <c r="H39" s="41" t="s">
        <v>130</v>
      </c>
      <c r="I39" s="41" t="s">
        <v>131</v>
      </c>
      <c r="J39" s="41" t="s">
        <v>132</v>
      </c>
    </row>
    <row r="40" spans="4:10" ht="5" customHeight="1" x14ac:dyDescent="0.35">
      <c r="D40" s="14"/>
    </row>
    <row r="41" spans="4:10" x14ac:dyDescent="0.35">
      <c r="D41" s="13"/>
      <c r="E41" s="33" t="s">
        <v>113</v>
      </c>
      <c r="F41" s="33" t="s">
        <v>113</v>
      </c>
      <c r="G41" s="33" t="s">
        <v>113</v>
      </c>
      <c r="H41" s="33" t="s">
        <v>113</v>
      </c>
      <c r="I41" s="33" t="s">
        <v>113</v>
      </c>
      <c r="J41" s="33" t="s">
        <v>113</v>
      </c>
    </row>
    <row r="42" spans="4:10" x14ac:dyDescent="0.35">
      <c r="D42" s="16"/>
      <c r="E42" s="35">
        <v>44616</v>
      </c>
      <c r="F42" s="35">
        <v>44645</v>
      </c>
      <c r="G42" s="35">
        <v>44677</v>
      </c>
      <c r="H42" s="35">
        <v>44706</v>
      </c>
      <c r="I42" s="35">
        <v>44736</v>
      </c>
      <c r="J42" s="35">
        <v>44768</v>
      </c>
    </row>
    <row r="43" spans="4:10" x14ac:dyDescent="0.35">
      <c r="D43" s="14"/>
    </row>
    <row r="44" spans="4:10" x14ac:dyDescent="0.35">
      <c r="D44" s="15"/>
      <c r="E44" s="40" t="s">
        <v>134</v>
      </c>
      <c r="F44" s="41" t="s">
        <v>135</v>
      </c>
      <c r="G44" s="40" t="s">
        <v>136</v>
      </c>
      <c r="H44" s="41" t="s">
        <v>137</v>
      </c>
      <c r="I44" s="40" t="s">
        <v>138</v>
      </c>
      <c r="J44" s="41" t="s">
        <v>139</v>
      </c>
    </row>
    <row r="45" spans="4:10" ht="5.5" customHeight="1" x14ac:dyDescent="0.35">
      <c r="D45" s="14"/>
    </row>
    <row r="46" spans="4:10" x14ac:dyDescent="0.35">
      <c r="D46" s="13"/>
      <c r="E46" s="33" t="s">
        <v>113</v>
      </c>
      <c r="F46" s="33" t="s">
        <v>113</v>
      </c>
      <c r="G46" s="33" t="s">
        <v>113</v>
      </c>
      <c r="H46" s="33" t="s">
        <v>113</v>
      </c>
      <c r="I46" s="33" t="s">
        <v>113</v>
      </c>
      <c r="J46" s="33" t="s">
        <v>113</v>
      </c>
    </row>
    <row r="47" spans="4:10" x14ac:dyDescent="0.35">
      <c r="D47" s="16"/>
      <c r="E47" s="35">
        <v>44799</v>
      </c>
      <c r="F47" s="35">
        <v>44827</v>
      </c>
      <c r="G47" s="35">
        <v>44859</v>
      </c>
      <c r="H47" s="35">
        <v>44890</v>
      </c>
      <c r="I47" s="35">
        <v>44922</v>
      </c>
      <c r="J47" s="35">
        <v>44952</v>
      </c>
    </row>
  </sheetData>
  <sheetProtection algorithmName="SHA-512" hashValue="EN6IOGnvmKSkKOQg8R7jut+67TKLmMWf68Mq/0Atl96rW8HS/ynNDIOl1t6rjVD03FkMvKQjhg3ihVCvcJV3nA==" saltValue="oai5lsVgQ9m2PVC9ujf46Q==" spinCount="100000" sheet="1" objects="1" scenarios="1" formatCells="0" formatColumns="0" formatRows="0"/>
  <mergeCells count="2">
    <mergeCell ref="B2:B6"/>
    <mergeCell ref="D2:G2"/>
  </mergeCells>
  <phoneticPr fontId="7" type="noConversion"/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6EB95-423C-4CE6-9530-7616FE97ECE7}">
  <sheetPr codeName="Hoja6"/>
  <dimension ref="A1:N30"/>
  <sheetViews>
    <sheetView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A9" sqref="A9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8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1.90625" style="1" customWidth="1"/>
    <col min="11" max="11" width="26.6328125" style="1" bestFit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1:14" ht="7.5" customHeight="1" x14ac:dyDescent="0.35"/>
    <row r="2" spans="1:14" x14ac:dyDescent="0.35">
      <c r="B2" s="66" t="str">
        <f>+MENU!G14</f>
        <v>AÑO 2022</v>
      </c>
      <c r="C2" s="11"/>
      <c r="D2" s="68" t="s">
        <v>87</v>
      </c>
      <c r="E2" s="68"/>
      <c r="F2" s="68"/>
      <c r="G2" s="68"/>
      <c r="H2" s="68"/>
      <c r="I2" s="68"/>
      <c r="J2" s="68"/>
      <c r="K2" s="68"/>
    </row>
    <row r="3" spans="1:14" ht="8.5" customHeight="1" x14ac:dyDescent="0.35">
      <c r="B3" s="66"/>
      <c r="C3" s="11"/>
    </row>
    <row r="4" spans="1:14" ht="2" customHeight="1" x14ac:dyDescent="0.35">
      <c r="B4" s="66"/>
      <c r="C4" s="11"/>
      <c r="D4" s="2"/>
    </row>
    <row r="5" spans="1:14" ht="6" customHeight="1" x14ac:dyDescent="0.35">
      <c r="B5" s="66"/>
      <c r="C5" s="11"/>
    </row>
    <row r="6" spans="1:14" ht="43.15" customHeight="1" x14ac:dyDescent="0.35">
      <c r="B6" s="66"/>
      <c r="C6" s="11"/>
      <c r="D6" s="64" t="s">
        <v>98</v>
      </c>
      <c r="E6" s="64"/>
      <c r="F6" s="10"/>
      <c r="G6" s="64" t="s">
        <v>90</v>
      </c>
      <c r="H6" s="64"/>
      <c r="I6" s="10"/>
      <c r="J6" s="64" t="s">
        <v>91</v>
      </c>
      <c r="K6" s="64"/>
      <c r="M6" s="64" t="s">
        <v>92</v>
      </c>
      <c r="N6" s="64"/>
    </row>
    <row r="7" spans="1:14" ht="6" customHeight="1" x14ac:dyDescent="0.35"/>
    <row r="8" spans="1:14" ht="46.5" x14ac:dyDescent="0.35">
      <c r="D8" s="7" t="s">
        <v>2</v>
      </c>
      <c r="E8" s="8" t="s">
        <v>113</v>
      </c>
      <c r="G8" s="7" t="s">
        <v>2</v>
      </c>
      <c r="H8" s="8" t="s">
        <v>113</v>
      </c>
      <c r="J8" s="7" t="s">
        <v>2</v>
      </c>
      <c r="K8" s="8" t="s">
        <v>113</v>
      </c>
      <c r="M8" s="7" t="s">
        <v>2</v>
      </c>
      <c r="N8" s="8" t="s">
        <v>113</v>
      </c>
    </row>
    <row r="9" spans="1:14" x14ac:dyDescent="0.35">
      <c r="A9" s="61"/>
      <c r="D9" s="3">
        <v>1</v>
      </c>
      <c r="E9" s="4">
        <v>44811</v>
      </c>
      <c r="G9" s="3">
        <v>1</v>
      </c>
      <c r="H9" s="4">
        <v>44811</v>
      </c>
      <c r="J9" s="3">
        <v>1</v>
      </c>
      <c r="K9" s="4">
        <v>44907</v>
      </c>
      <c r="M9" s="24" t="s">
        <v>93</v>
      </c>
      <c r="N9" s="4">
        <v>44907</v>
      </c>
    </row>
    <row r="10" spans="1:14" x14ac:dyDescent="0.35">
      <c r="D10" s="3">
        <f>+D9+1</f>
        <v>2</v>
      </c>
      <c r="E10" s="4">
        <f>+E9+1</f>
        <v>44812</v>
      </c>
      <c r="G10" s="3">
        <f>+G9+1</f>
        <v>2</v>
      </c>
      <c r="H10" s="4">
        <f>+H9+1</f>
        <v>44812</v>
      </c>
      <c r="J10" s="3">
        <f>+J9+1</f>
        <v>2</v>
      </c>
      <c r="K10" s="4">
        <f>+K9+1</f>
        <v>44908</v>
      </c>
      <c r="M10" s="3" t="s">
        <v>94</v>
      </c>
      <c r="N10" s="4">
        <f>+N9+1</f>
        <v>44908</v>
      </c>
    </row>
    <row r="11" spans="1:14" x14ac:dyDescent="0.35">
      <c r="D11" s="3">
        <f t="shared" ref="D11:D17" si="0">+D10+1</f>
        <v>3</v>
      </c>
      <c r="E11" s="4">
        <f t="shared" ref="E11:E18" si="1">+E10+1</f>
        <v>44813</v>
      </c>
      <c r="G11" s="3">
        <f t="shared" ref="G11:H18" si="2">+G10+1</f>
        <v>3</v>
      </c>
      <c r="H11" s="4">
        <f t="shared" si="2"/>
        <v>44813</v>
      </c>
      <c r="J11" s="3">
        <f t="shared" ref="J11:J17" si="3">+J10+1</f>
        <v>3</v>
      </c>
      <c r="K11" s="4">
        <f t="shared" ref="K11:K18" si="4">+K10+1</f>
        <v>44909</v>
      </c>
      <c r="M11" s="3" t="s">
        <v>95</v>
      </c>
      <c r="N11" s="4">
        <f t="shared" ref="N11:N13" si="5">+N10+1</f>
        <v>44909</v>
      </c>
    </row>
    <row r="12" spans="1:14" x14ac:dyDescent="0.35">
      <c r="D12" s="3">
        <f t="shared" si="0"/>
        <v>4</v>
      </c>
      <c r="E12" s="4">
        <f>+E11+3</f>
        <v>44816</v>
      </c>
      <c r="G12" s="3">
        <f t="shared" si="2"/>
        <v>4</v>
      </c>
      <c r="H12" s="4">
        <f>+H11+3</f>
        <v>44816</v>
      </c>
      <c r="J12" s="3">
        <f t="shared" si="3"/>
        <v>4</v>
      </c>
      <c r="K12" s="4">
        <f t="shared" si="4"/>
        <v>44910</v>
      </c>
      <c r="M12" s="3" t="s">
        <v>96</v>
      </c>
      <c r="N12" s="4">
        <f t="shared" si="5"/>
        <v>44910</v>
      </c>
    </row>
    <row r="13" spans="1:14" x14ac:dyDescent="0.35">
      <c r="D13" s="3">
        <f t="shared" si="0"/>
        <v>5</v>
      </c>
      <c r="E13" s="4">
        <f t="shared" si="1"/>
        <v>44817</v>
      </c>
      <c r="G13" s="3">
        <f t="shared" si="2"/>
        <v>5</v>
      </c>
      <c r="H13" s="4">
        <f t="shared" si="2"/>
        <v>44817</v>
      </c>
      <c r="J13" s="3">
        <f t="shared" si="3"/>
        <v>5</v>
      </c>
      <c r="K13" s="4">
        <f t="shared" si="4"/>
        <v>44911</v>
      </c>
      <c r="M13" s="3" t="s">
        <v>97</v>
      </c>
      <c r="N13" s="4">
        <f t="shared" si="5"/>
        <v>44911</v>
      </c>
    </row>
    <row r="14" spans="1:14" x14ac:dyDescent="0.35">
      <c r="D14" s="3">
        <f t="shared" si="0"/>
        <v>6</v>
      </c>
      <c r="E14" s="4">
        <f t="shared" si="1"/>
        <v>44818</v>
      </c>
      <c r="G14" s="3">
        <f t="shared" si="2"/>
        <v>6</v>
      </c>
      <c r="H14" s="4">
        <f t="shared" si="2"/>
        <v>44818</v>
      </c>
      <c r="J14" s="3">
        <f t="shared" si="3"/>
        <v>6</v>
      </c>
      <c r="K14" s="4">
        <f>+K13+3</f>
        <v>44914</v>
      </c>
    </row>
    <row r="15" spans="1:14" x14ac:dyDescent="0.35">
      <c r="D15" s="3">
        <f t="shared" si="0"/>
        <v>7</v>
      </c>
      <c r="E15" s="4">
        <f t="shared" si="1"/>
        <v>44819</v>
      </c>
      <c r="G15" s="3">
        <f t="shared" si="2"/>
        <v>7</v>
      </c>
      <c r="H15" s="4">
        <f t="shared" si="2"/>
        <v>44819</v>
      </c>
      <c r="J15" s="3">
        <f t="shared" si="3"/>
        <v>7</v>
      </c>
      <c r="K15" s="4">
        <f t="shared" si="4"/>
        <v>44915</v>
      </c>
    </row>
    <row r="16" spans="1:14" x14ac:dyDescent="0.35">
      <c r="D16" s="3">
        <f t="shared" si="0"/>
        <v>8</v>
      </c>
      <c r="E16" s="4">
        <f t="shared" si="1"/>
        <v>44820</v>
      </c>
      <c r="G16" s="3">
        <f t="shared" si="2"/>
        <v>8</v>
      </c>
      <c r="H16" s="4">
        <f t="shared" si="2"/>
        <v>44820</v>
      </c>
      <c r="J16" s="3">
        <f t="shared" si="3"/>
        <v>8</v>
      </c>
      <c r="K16" s="4">
        <f t="shared" si="4"/>
        <v>44916</v>
      </c>
    </row>
    <row r="17" spans="4:11" x14ac:dyDescent="0.35">
      <c r="D17" s="3">
        <f t="shared" si="0"/>
        <v>9</v>
      </c>
      <c r="E17" s="4">
        <f>+E16+3</f>
        <v>44823</v>
      </c>
      <c r="G17" s="3">
        <f t="shared" si="2"/>
        <v>9</v>
      </c>
      <c r="H17" s="4">
        <f>+H16+3</f>
        <v>44823</v>
      </c>
      <c r="J17" s="3">
        <f t="shared" si="3"/>
        <v>9</v>
      </c>
      <c r="K17" s="4">
        <f t="shared" si="4"/>
        <v>44917</v>
      </c>
    </row>
    <row r="18" spans="4:11" x14ac:dyDescent="0.35">
      <c r="D18" s="3">
        <f>+D17-9</f>
        <v>0</v>
      </c>
      <c r="E18" s="4">
        <f t="shared" si="1"/>
        <v>44824</v>
      </c>
      <c r="G18" s="3">
        <f>+G17-9</f>
        <v>0</v>
      </c>
      <c r="H18" s="4">
        <f t="shared" si="2"/>
        <v>44824</v>
      </c>
      <c r="J18" s="3">
        <f>+J17-9</f>
        <v>0</v>
      </c>
      <c r="K18" s="4">
        <f t="shared" si="4"/>
        <v>44918</v>
      </c>
    </row>
    <row r="19" spans="4:11" ht="2" customHeight="1" x14ac:dyDescent="0.35"/>
    <row r="20" spans="4:11" ht="16.149999999999999" customHeight="1" x14ac:dyDescent="0.35">
      <c r="D20" s="59" t="s">
        <v>99</v>
      </c>
      <c r="E20" s="19"/>
      <c r="F20" s="19"/>
      <c r="G20" s="19"/>
      <c r="H20" s="19"/>
      <c r="I20" s="19"/>
      <c r="J20" s="19"/>
      <c r="K20" s="19"/>
    </row>
    <row r="21" spans="4:11" ht="16.149999999999999" customHeight="1" x14ac:dyDescent="0.35">
      <c r="D21" s="19"/>
      <c r="E21" s="19"/>
      <c r="F21" s="19"/>
      <c r="G21" s="19"/>
      <c r="H21" s="19"/>
      <c r="I21" s="19"/>
      <c r="J21" s="19"/>
      <c r="K21" s="19"/>
    </row>
    <row r="22" spans="4:11" ht="16.149999999999999" customHeight="1" x14ac:dyDescent="0.35">
      <c r="D22" s="19"/>
      <c r="E22" s="19"/>
      <c r="F22" s="19"/>
      <c r="G22" s="19"/>
      <c r="H22" s="19"/>
      <c r="I22" s="19"/>
      <c r="J22" s="19"/>
      <c r="K22" s="19"/>
    </row>
    <row r="23" spans="4:11" ht="16.149999999999999" customHeight="1" x14ac:dyDescent="0.35">
      <c r="D23" s="19"/>
      <c r="E23" s="19"/>
      <c r="F23" s="19"/>
      <c r="G23" s="19"/>
      <c r="H23" s="19"/>
      <c r="I23" s="19"/>
      <c r="J23" s="19"/>
      <c r="K23" s="19"/>
    </row>
    <row r="24" spans="4:11" ht="16.149999999999999" customHeight="1" x14ac:dyDescent="0.35">
      <c r="D24" s="18"/>
      <c r="E24" s="20"/>
      <c r="F24" s="20"/>
      <c r="G24" s="20"/>
      <c r="H24" s="20"/>
      <c r="I24" s="20"/>
      <c r="J24" s="20"/>
      <c r="K24" s="20"/>
    </row>
    <row r="25" spans="4:11" ht="16.149999999999999" customHeight="1" x14ac:dyDescent="0.35">
      <c r="D25" s="20"/>
      <c r="E25" s="20"/>
      <c r="F25" s="20"/>
      <c r="G25" s="20"/>
      <c r="H25" s="20"/>
      <c r="I25" s="20"/>
      <c r="J25" s="20"/>
      <c r="K25" s="20"/>
    </row>
    <row r="26" spans="4:11" ht="16.149999999999999" customHeight="1" x14ac:dyDescent="0.35">
      <c r="D26" s="20"/>
      <c r="E26" s="20"/>
      <c r="F26" s="20"/>
      <c r="G26" s="20"/>
      <c r="H26" s="20"/>
      <c r="I26" s="20"/>
      <c r="J26" s="20"/>
      <c r="K26" s="20"/>
    </row>
    <row r="27" spans="4:11" ht="16.149999999999999" customHeight="1" x14ac:dyDescent="0.35"/>
    <row r="28" spans="4:11" ht="16.149999999999999" customHeight="1" x14ac:dyDescent="0.35"/>
    <row r="29" spans="4:11" ht="16.149999999999999" customHeight="1" x14ac:dyDescent="0.35"/>
    <row r="30" spans="4:11" ht="16.149999999999999" customHeight="1" x14ac:dyDescent="0.35"/>
  </sheetData>
  <sheetProtection algorithmName="SHA-512" hashValue="XPpYrRmceYAgwD9rdliTYYHfuqGgrFV4jxel8MwuIq6IxCRD2iANc7u9S3sOt5lsBUgSd/veFetq/2LotQRIvg==" saltValue="1CHwhxc+UGV2mN7mHZqtsg==" spinCount="100000" sheet="1" objects="1" scenarios="1" formatCells="0" formatColumns="0" formatRows="0"/>
  <mergeCells count="6">
    <mergeCell ref="M6:N6"/>
    <mergeCell ref="B2:B6"/>
    <mergeCell ref="D2:K2"/>
    <mergeCell ref="D6:E6"/>
    <mergeCell ref="G6:H6"/>
    <mergeCell ref="J6:K6"/>
  </mergeCells>
  <pageMargins left="0.7" right="0.7" top="0.75" bottom="0.75" header="0.3" footer="0.3"/>
  <pageSetup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D7A1-F070-48F4-B0C8-471764C66D34}">
  <sheetPr codeName="Hoja7"/>
  <dimension ref="B1:N57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3" sqref="A3"/>
    </sheetView>
  </sheetViews>
  <sheetFormatPr baseColWidth="10" defaultColWidth="8.7265625" defaultRowHeight="15.5" x14ac:dyDescent="0.35"/>
  <cols>
    <col min="1" max="1" width="0.7265625" style="1" customWidth="1"/>
    <col min="2" max="2" width="3.90625" style="1" customWidth="1"/>
    <col min="3" max="3" width="0.90625" style="1" customWidth="1"/>
    <col min="4" max="4" width="12.36328125" style="1" customWidth="1"/>
    <col min="5" max="5" width="27.453125" style="1" customWidth="1"/>
    <col min="6" max="6" width="0.7265625" style="1" customWidth="1"/>
    <col min="7" max="7" width="12.36328125" style="1" customWidth="1"/>
    <col min="8" max="8" width="27.453125" style="1" customWidth="1"/>
    <col min="9" max="9" width="0.90625" style="1" customWidth="1"/>
    <col min="10" max="10" width="12.36328125" style="1" customWidth="1"/>
    <col min="11" max="11" width="27.453125" style="1" customWidth="1"/>
    <col min="12" max="12" width="0.90625" style="1" customWidth="1"/>
    <col min="13" max="13" width="11.453125" style="1" customWidth="1"/>
    <col min="14" max="14" width="25.1796875" style="1" bestFit="1" customWidth="1"/>
    <col min="15" max="16384" width="8.7265625" style="1"/>
  </cols>
  <sheetData>
    <row r="1" spans="2:14" ht="7.5" customHeight="1" x14ac:dyDescent="0.35"/>
    <row r="2" spans="2:14" x14ac:dyDescent="0.35">
      <c r="B2" s="66" t="str">
        <f>+MENU!G14</f>
        <v>AÑO 2022</v>
      </c>
      <c r="C2" s="11"/>
      <c r="D2" s="68" t="s">
        <v>100</v>
      </c>
      <c r="E2" s="68"/>
      <c r="F2" s="68"/>
      <c r="G2" s="68"/>
      <c r="H2" s="68"/>
      <c r="I2" s="68"/>
      <c r="J2" s="68"/>
      <c r="K2" s="68"/>
    </row>
    <row r="3" spans="2:14" ht="8.5" customHeight="1" x14ac:dyDescent="0.35">
      <c r="B3" s="66"/>
      <c r="C3" s="11"/>
    </row>
    <row r="4" spans="2:14" ht="4" customHeight="1" x14ac:dyDescent="0.35">
      <c r="B4" s="66"/>
      <c r="C4" s="11"/>
      <c r="D4" s="2"/>
    </row>
    <row r="5" spans="2:14" ht="6" customHeight="1" x14ac:dyDescent="0.35">
      <c r="B5" s="66"/>
      <c r="C5" s="11"/>
    </row>
    <row r="6" spans="2:14" ht="43.15" customHeight="1" x14ac:dyDescent="0.35">
      <c r="B6" s="66"/>
      <c r="C6" s="11"/>
      <c r="D6" s="64" t="s">
        <v>101</v>
      </c>
      <c r="E6" s="64"/>
      <c r="F6" s="10"/>
      <c r="G6" s="64" t="s">
        <v>102</v>
      </c>
      <c r="H6" s="64"/>
      <c r="I6" s="10"/>
      <c r="J6" s="64" t="s">
        <v>103</v>
      </c>
      <c r="K6" s="64"/>
      <c r="L6" s="14"/>
      <c r="M6" s="13"/>
      <c r="N6" s="13"/>
    </row>
    <row r="7" spans="2:14" ht="6" customHeight="1" x14ac:dyDescent="0.35">
      <c r="L7" s="14"/>
      <c r="M7" s="14"/>
      <c r="N7" s="14"/>
    </row>
    <row r="8" spans="2:14" ht="46.5" x14ac:dyDescent="0.35">
      <c r="D8" s="7" t="s">
        <v>2</v>
      </c>
      <c r="E8" s="8" t="s">
        <v>113</v>
      </c>
      <c r="G8" s="7" t="s">
        <v>2</v>
      </c>
      <c r="H8" s="8" t="s">
        <v>113</v>
      </c>
      <c r="J8" s="7" t="s">
        <v>2</v>
      </c>
      <c r="K8" s="8" t="s">
        <v>113</v>
      </c>
      <c r="L8" s="14"/>
      <c r="M8" s="13"/>
      <c r="N8" s="15"/>
    </row>
    <row r="9" spans="2:14" x14ac:dyDescent="0.35">
      <c r="D9" s="3">
        <v>1</v>
      </c>
      <c r="E9" s="4">
        <v>44628</v>
      </c>
      <c r="G9" s="3">
        <v>1</v>
      </c>
      <c r="H9" s="4">
        <v>44691</v>
      </c>
      <c r="J9" s="3">
        <v>1</v>
      </c>
      <c r="K9" s="4">
        <v>44750</v>
      </c>
      <c r="L9" s="14"/>
      <c r="M9" s="25"/>
      <c r="N9" s="17"/>
    </row>
    <row r="10" spans="2:14" x14ac:dyDescent="0.35">
      <c r="D10" s="3">
        <f>+D9+1</f>
        <v>2</v>
      </c>
      <c r="E10" s="4">
        <f>+E9+1</f>
        <v>44629</v>
      </c>
      <c r="G10" s="3">
        <f>+G9+1</f>
        <v>2</v>
      </c>
      <c r="H10" s="4">
        <f>+H9+1</f>
        <v>44692</v>
      </c>
      <c r="J10" s="3">
        <f>+J9+1</f>
        <v>2</v>
      </c>
      <c r="K10" s="4">
        <f>+K9+3</f>
        <v>44753</v>
      </c>
      <c r="L10" s="14"/>
      <c r="M10" s="16"/>
      <c r="N10" s="17"/>
    </row>
    <row r="11" spans="2:14" x14ac:dyDescent="0.35">
      <c r="D11" s="3">
        <f t="shared" ref="D11:D17" si="0">+D10+1</f>
        <v>3</v>
      </c>
      <c r="E11" s="4">
        <f t="shared" ref="E11:E17" si="1">+E10+1</f>
        <v>44630</v>
      </c>
      <c r="G11" s="3">
        <f t="shared" ref="G11:G17" si="2">+G10+1</f>
        <v>3</v>
      </c>
      <c r="H11" s="4">
        <f t="shared" ref="H11:H17" si="3">+H10+1</f>
        <v>44693</v>
      </c>
      <c r="J11" s="3">
        <f t="shared" ref="J11:J17" si="4">+J10+1</f>
        <v>3</v>
      </c>
      <c r="K11" s="4">
        <f t="shared" ref="K11:K18" si="5">+K10+1</f>
        <v>44754</v>
      </c>
      <c r="L11" s="14"/>
      <c r="M11" s="16"/>
      <c r="N11" s="17"/>
    </row>
    <row r="12" spans="2:14" x14ac:dyDescent="0.35">
      <c r="D12" s="3">
        <f t="shared" si="0"/>
        <v>4</v>
      </c>
      <c r="E12" s="4">
        <f t="shared" si="1"/>
        <v>44631</v>
      </c>
      <c r="G12" s="3">
        <f t="shared" si="2"/>
        <v>4</v>
      </c>
      <c r="H12" s="4">
        <f t="shared" si="3"/>
        <v>44694</v>
      </c>
      <c r="J12" s="3">
        <f t="shared" si="4"/>
        <v>4</v>
      </c>
      <c r="K12" s="4">
        <f t="shared" si="5"/>
        <v>44755</v>
      </c>
      <c r="L12" s="14"/>
      <c r="M12" s="16"/>
      <c r="N12" s="17"/>
    </row>
    <row r="13" spans="2:14" x14ac:dyDescent="0.35">
      <c r="D13" s="3">
        <f t="shared" si="0"/>
        <v>5</v>
      </c>
      <c r="E13" s="4">
        <f>+E12+3</f>
        <v>44634</v>
      </c>
      <c r="G13" s="3">
        <f t="shared" si="2"/>
        <v>5</v>
      </c>
      <c r="H13" s="4">
        <f>+H12+3</f>
        <v>44697</v>
      </c>
      <c r="J13" s="3">
        <f t="shared" si="4"/>
        <v>5</v>
      </c>
      <c r="K13" s="4">
        <f t="shared" si="5"/>
        <v>44756</v>
      </c>
      <c r="L13" s="14"/>
      <c r="M13" s="16"/>
      <c r="N13" s="17"/>
    </row>
    <row r="14" spans="2:14" x14ac:dyDescent="0.35">
      <c r="D14" s="3">
        <f t="shared" si="0"/>
        <v>6</v>
      </c>
      <c r="E14" s="4">
        <f t="shared" si="1"/>
        <v>44635</v>
      </c>
      <c r="G14" s="3">
        <f t="shared" si="2"/>
        <v>6</v>
      </c>
      <c r="H14" s="4">
        <f t="shared" si="3"/>
        <v>44698</v>
      </c>
      <c r="J14" s="3">
        <f t="shared" si="4"/>
        <v>6</v>
      </c>
      <c r="K14" s="4">
        <f t="shared" si="5"/>
        <v>44757</v>
      </c>
      <c r="L14" s="14"/>
      <c r="M14" s="14"/>
      <c r="N14" s="14"/>
    </row>
    <row r="15" spans="2:14" x14ac:dyDescent="0.35">
      <c r="D15" s="3">
        <f t="shared" si="0"/>
        <v>7</v>
      </c>
      <c r="E15" s="4">
        <f t="shared" si="1"/>
        <v>44636</v>
      </c>
      <c r="G15" s="3">
        <f t="shared" si="2"/>
        <v>7</v>
      </c>
      <c r="H15" s="4">
        <f t="shared" si="3"/>
        <v>44699</v>
      </c>
      <c r="J15" s="3">
        <f t="shared" si="4"/>
        <v>7</v>
      </c>
      <c r="K15" s="4">
        <f>+K14+3</f>
        <v>44760</v>
      </c>
      <c r="L15" s="14"/>
      <c r="M15" s="14"/>
      <c r="N15" s="14"/>
    </row>
    <row r="16" spans="2:14" x14ac:dyDescent="0.35">
      <c r="D16" s="3">
        <f t="shared" si="0"/>
        <v>8</v>
      </c>
      <c r="E16" s="4">
        <f t="shared" si="1"/>
        <v>44637</v>
      </c>
      <c r="G16" s="3">
        <f t="shared" si="2"/>
        <v>8</v>
      </c>
      <c r="H16" s="4">
        <f t="shared" si="3"/>
        <v>44700</v>
      </c>
      <c r="J16" s="3">
        <f t="shared" si="4"/>
        <v>8</v>
      </c>
      <c r="K16" s="4">
        <f t="shared" si="5"/>
        <v>44761</v>
      </c>
      <c r="L16" s="14"/>
      <c r="M16" s="14"/>
      <c r="N16" s="14"/>
    </row>
    <row r="17" spans="4:14" x14ac:dyDescent="0.35">
      <c r="D17" s="3">
        <f t="shared" si="0"/>
        <v>9</v>
      </c>
      <c r="E17" s="4">
        <f t="shared" si="1"/>
        <v>44638</v>
      </c>
      <c r="G17" s="3">
        <f t="shared" si="2"/>
        <v>9</v>
      </c>
      <c r="H17" s="4">
        <f t="shared" si="3"/>
        <v>44701</v>
      </c>
      <c r="J17" s="3">
        <f t="shared" si="4"/>
        <v>9</v>
      </c>
      <c r="K17" s="4">
        <f>+K16+2</f>
        <v>44763</v>
      </c>
      <c r="L17" s="14"/>
      <c r="M17" s="14"/>
      <c r="N17" s="14"/>
    </row>
    <row r="18" spans="4:14" x14ac:dyDescent="0.35">
      <c r="D18" s="3">
        <f>+D17-9</f>
        <v>0</v>
      </c>
      <c r="E18" s="4">
        <f>+E17+4</f>
        <v>44642</v>
      </c>
      <c r="G18" s="3">
        <f>+G17-9</f>
        <v>0</v>
      </c>
      <c r="H18" s="4">
        <f>+H17+3</f>
        <v>44704</v>
      </c>
      <c r="J18" s="3">
        <f>+J17-9</f>
        <v>0</v>
      </c>
      <c r="K18" s="4">
        <f t="shared" si="5"/>
        <v>44764</v>
      </c>
      <c r="L18" s="14"/>
      <c r="M18" s="14"/>
      <c r="N18" s="14"/>
    </row>
    <row r="20" spans="4:14" ht="43.5" customHeight="1" x14ac:dyDescent="0.35">
      <c r="D20" s="64" t="s">
        <v>104</v>
      </c>
      <c r="E20" s="64"/>
      <c r="F20" s="10"/>
      <c r="G20" s="64" t="s">
        <v>105</v>
      </c>
      <c r="H20" s="64"/>
      <c r="I20" s="10"/>
      <c r="J20" s="64" t="s">
        <v>106</v>
      </c>
      <c r="K20" s="64"/>
    </row>
    <row r="21" spans="4:14" ht="4.6500000000000004" customHeight="1" x14ac:dyDescent="0.35"/>
    <row r="22" spans="4:14" ht="46.5" customHeight="1" x14ac:dyDescent="0.35">
      <c r="D22" s="7" t="s">
        <v>2</v>
      </c>
      <c r="E22" s="8" t="s">
        <v>113</v>
      </c>
      <c r="G22" s="7" t="s">
        <v>2</v>
      </c>
      <c r="H22" s="8" t="s">
        <v>113</v>
      </c>
      <c r="J22" s="7" t="s">
        <v>2</v>
      </c>
      <c r="K22" s="8" t="s">
        <v>113</v>
      </c>
    </row>
    <row r="23" spans="4:14" ht="16.149999999999999" customHeight="1" x14ac:dyDescent="0.35">
      <c r="D23" s="3">
        <v>1</v>
      </c>
      <c r="E23" s="4">
        <v>44811</v>
      </c>
      <c r="G23" s="3">
        <v>1</v>
      </c>
      <c r="H23" s="4">
        <v>44874</v>
      </c>
      <c r="J23" s="3">
        <v>1</v>
      </c>
      <c r="K23" s="4">
        <v>44937</v>
      </c>
    </row>
    <row r="24" spans="4:14" ht="16.149999999999999" customHeight="1" x14ac:dyDescent="0.35">
      <c r="D24" s="3">
        <f>+D23+1</f>
        <v>2</v>
      </c>
      <c r="E24" s="4">
        <f>+E23+1</f>
        <v>44812</v>
      </c>
      <c r="G24" s="3">
        <f>+G23+1</f>
        <v>2</v>
      </c>
      <c r="H24" s="4">
        <f>+H23+1</f>
        <v>44875</v>
      </c>
      <c r="J24" s="3">
        <f>+J23+1</f>
        <v>2</v>
      </c>
      <c r="K24" s="4">
        <f>+K23+1</f>
        <v>44938</v>
      </c>
    </row>
    <row r="25" spans="4:14" ht="16.149999999999999" customHeight="1" x14ac:dyDescent="0.35">
      <c r="D25" s="3">
        <f t="shared" ref="D25:D31" si="6">+D24+1</f>
        <v>3</v>
      </c>
      <c r="E25" s="4">
        <f t="shared" ref="E25:E32" si="7">+E24+1</f>
        <v>44813</v>
      </c>
      <c r="G25" s="3">
        <f t="shared" ref="G25:G31" si="8">+G24+1</f>
        <v>3</v>
      </c>
      <c r="H25" s="4">
        <f t="shared" ref="H25:H32" si="9">+H24+1</f>
        <v>44876</v>
      </c>
      <c r="J25" s="3">
        <f t="shared" ref="J25:J31" si="10">+J24+1</f>
        <v>3</v>
      </c>
      <c r="K25" s="4">
        <f t="shared" ref="K25:K32" si="11">+K24+1</f>
        <v>44939</v>
      </c>
    </row>
    <row r="26" spans="4:14" ht="16.149999999999999" customHeight="1" x14ac:dyDescent="0.35">
      <c r="D26" s="3">
        <f t="shared" si="6"/>
        <v>4</v>
      </c>
      <c r="E26" s="4">
        <f>+E25+3</f>
        <v>44816</v>
      </c>
      <c r="G26" s="3">
        <f t="shared" si="8"/>
        <v>4</v>
      </c>
      <c r="H26" s="4">
        <f>+H25+4</f>
        <v>44880</v>
      </c>
      <c r="J26" s="3">
        <f t="shared" si="10"/>
        <v>4</v>
      </c>
      <c r="K26" s="4">
        <f>+K25+3</f>
        <v>44942</v>
      </c>
    </row>
    <row r="27" spans="4:14" ht="16.149999999999999" customHeight="1" x14ac:dyDescent="0.35">
      <c r="D27" s="3">
        <f t="shared" si="6"/>
        <v>5</v>
      </c>
      <c r="E27" s="4">
        <f t="shared" si="7"/>
        <v>44817</v>
      </c>
      <c r="G27" s="3">
        <f t="shared" si="8"/>
        <v>5</v>
      </c>
      <c r="H27" s="4">
        <f t="shared" si="9"/>
        <v>44881</v>
      </c>
      <c r="J27" s="3">
        <f t="shared" si="10"/>
        <v>5</v>
      </c>
      <c r="K27" s="4">
        <f t="shared" si="11"/>
        <v>44943</v>
      </c>
    </row>
    <row r="28" spans="4:14" ht="16.149999999999999" customHeight="1" x14ac:dyDescent="0.35">
      <c r="D28" s="3">
        <f t="shared" si="6"/>
        <v>6</v>
      </c>
      <c r="E28" s="4">
        <f t="shared" si="7"/>
        <v>44818</v>
      </c>
      <c r="G28" s="3">
        <f t="shared" si="8"/>
        <v>6</v>
      </c>
      <c r="H28" s="4">
        <f t="shared" si="9"/>
        <v>44882</v>
      </c>
      <c r="J28" s="3">
        <f t="shared" si="10"/>
        <v>6</v>
      </c>
      <c r="K28" s="4">
        <f t="shared" si="11"/>
        <v>44944</v>
      </c>
    </row>
    <row r="29" spans="4:14" ht="16.149999999999999" customHeight="1" x14ac:dyDescent="0.35">
      <c r="D29" s="3">
        <f t="shared" si="6"/>
        <v>7</v>
      </c>
      <c r="E29" s="4">
        <f t="shared" si="7"/>
        <v>44819</v>
      </c>
      <c r="G29" s="3">
        <f t="shared" si="8"/>
        <v>7</v>
      </c>
      <c r="H29" s="4">
        <f t="shared" si="9"/>
        <v>44883</v>
      </c>
      <c r="J29" s="3">
        <f t="shared" si="10"/>
        <v>7</v>
      </c>
      <c r="K29" s="4">
        <f t="shared" si="11"/>
        <v>44945</v>
      </c>
    </row>
    <row r="30" spans="4:14" ht="16.149999999999999" customHeight="1" x14ac:dyDescent="0.35">
      <c r="D30" s="3">
        <f t="shared" si="6"/>
        <v>8</v>
      </c>
      <c r="E30" s="4">
        <f t="shared" si="7"/>
        <v>44820</v>
      </c>
      <c r="G30" s="3">
        <f t="shared" si="8"/>
        <v>8</v>
      </c>
      <c r="H30" s="4">
        <f>+H29+3</f>
        <v>44886</v>
      </c>
      <c r="J30" s="3">
        <f t="shared" si="10"/>
        <v>8</v>
      </c>
      <c r="K30" s="4">
        <f t="shared" si="11"/>
        <v>44946</v>
      </c>
    </row>
    <row r="31" spans="4:14" x14ac:dyDescent="0.35">
      <c r="D31" s="3">
        <f t="shared" si="6"/>
        <v>9</v>
      </c>
      <c r="E31" s="4">
        <f>+E30+3</f>
        <v>44823</v>
      </c>
      <c r="G31" s="3">
        <f t="shared" si="8"/>
        <v>9</v>
      </c>
      <c r="H31" s="4">
        <f t="shared" si="9"/>
        <v>44887</v>
      </c>
      <c r="J31" s="3">
        <f t="shared" si="10"/>
        <v>9</v>
      </c>
      <c r="K31" s="4">
        <f>+K30+3</f>
        <v>44949</v>
      </c>
    </row>
    <row r="32" spans="4:14" x14ac:dyDescent="0.35">
      <c r="D32" s="3">
        <f>+D31-9</f>
        <v>0</v>
      </c>
      <c r="E32" s="4">
        <f t="shared" si="7"/>
        <v>44824</v>
      </c>
      <c r="G32" s="3">
        <f>+G31-9</f>
        <v>0</v>
      </c>
      <c r="H32" s="4">
        <f t="shared" si="9"/>
        <v>44888</v>
      </c>
      <c r="J32" s="3">
        <f>+J31-9</f>
        <v>0</v>
      </c>
      <c r="K32" s="4">
        <f t="shared" si="11"/>
        <v>44950</v>
      </c>
    </row>
    <row r="38" spans="5:11" x14ac:dyDescent="0.35">
      <c r="E38" s="8" t="s">
        <v>107</v>
      </c>
      <c r="H38" s="8" t="s">
        <v>109</v>
      </c>
      <c r="K38" s="8" t="s">
        <v>108</v>
      </c>
    </row>
    <row r="39" spans="5:11" x14ac:dyDescent="0.35">
      <c r="E39" s="8" t="s">
        <v>113</v>
      </c>
      <c r="H39" s="8" t="s">
        <v>113</v>
      </c>
      <c r="K39" s="8" t="s">
        <v>113</v>
      </c>
    </row>
    <row r="40" spans="5:11" x14ac:dyDescent="0.35">
      <c r="E40" s="4">
        <v>44645</v>
      </c>
      <c r="H40" s="4">
        <v>44706</v>
      </c>
      <c r="K40" s="4">
        <v>44768</v>
      </c>
    </row>
    <row r="41" spans="5:11" ht="4.6500000000000004" customHeight="1" x14ac:dyDescent="0.35"/>
    <row r="42" spans="5:11" x14ac:dyDescent="0.35">
      <c r="E42" s="8" t="s">
        <v>110</v>
      </c>
      <c r="H42" s="8" t="s">
        <v>111</v>
      </c>
      <c r="K42" s="8" t="s">
        <v>112</v>
      </c>
    </row>
    <row r="43" spans="5:11" x14ac:dyDescent="0.35">
      <c r="E43" s="8" t="s">
        <v>1</v>
      </c>
      <c r="H43" s="8" t="s">
        <v>1</v>
      </c>
      <c r="K43" s="8" t="s">
        <v>1</v>
      </c>
    </row>
    <row r="44" spans="5:11" x14ac:dyDescent="0.35">
      <c r="E44" s="4">
        <v>44827</v>
      </c>
      <c r="H44" s="4">
        <v>44890</v>
      </c>
      <c r="K44" s="4">
        <v>44952</v>
      </c>
    </row>
    <row r="51" spans="5:8" x14ac:dyDescent="0.35">
      <c r="E51" s="77" t="s">
        <v>114</v>
      </c>
      <c r="F51" s="77"/>
      <c r="G51" s="75" t="s">
        <v>113</v>
      </c>
      <c r="H51" s="76"/>
    </row>
    <row r="52" spans="5:8" x14ac:dyDescent="0.35">
      <c r="E52" s="72" t="s">
        <v>115</v>
      </c>
      <c r="F52" s="72"/>
      <c r="G52" s="73">
        <v>44634</v>
      </c>
      <c r="H52" s="74"/>
    </row>
    <row r="53" spans="5:8" x14ac:dyDescent="0.35">
      <c r="E53" s="72" t="s">
        <v>116</v>
      </c>
      <c r="F53" s="72"/>
      <c r="G53" s="73">
        <v>44697</v>
      </c>
      <c r="H53" s="74"/>
    </row>
    <row r="54" spans="5:8" x14ac:dyDescent="0.35">
      <c r="E54" s="72" t="s">
        <v>117</v>
      </c>
      <c r="F54" s="72"/>
      <c r="G54" s="73">
        <v>44756</v>
      </c>
      <c r="H54" s="74"/>
    </row>
    <row r="55" spans="5:8" x14ac:dyDescent="0.35">
      <c r="E55" s="72" t="s">
        <v>118</v>
      </c>
      <c r="F55" s="72"/>
      <c r="G55" s="73">
        <v>44817</v>
      </c>
      <c r="H55" s="74"/>
    </row>
    <row r="56" spans="5:8" x14ac:dyDescent="0.35">
      <c r="E56" s="72" t="s">
        <v>119</v>
      </c>
      <c r="F56" s="72"/>
      <c r="G56" s="73">
        <v>44881</v>
      </c>
      <c r="H56" s="74"/>
    </row>
    <row r="57" spans="5:8" x14ac:dyDescent="0.35">
      <c r="E57" s="72" t="s">
        <v>120</v>
      </c>
      <c r="F57" s="72"/>
      <c r="G57" s="73">
        <v>44943</v>
      </c>
      <c r="H57" s="74"/>
    </row>
  </sheetData>
  <sheetProtection algorithmName="SHA-512" hashValue="mfM+3sGEpYn00Ea9gQReeLQ7xwlNyPu0sGVtANWdLdS4GnZ7ZIbUIyuq+wM62RI0CmTpKGdqBSbDgBpCfCUZ2w==" saltValue="Ru1JxqfNQnQK7xNGf+CEIQ==" spinCount="100000" sheet="1" objects="1" scenarios="1" formatCells="0" formatColumns="0" formatRows="0"/>
  <mergeCells count="22">
    <mergeCell ref="G53:H53"/>
    <mergeCell ref="B2:B6"/>
    <mergeCell ref="D2:K2"/>
    <mergeCell ref="D6:E6"/>
    <mergeCell ref="G6:H6"/>
    <mergeCell ref="J6:K6"/>
    <mergeCell ref="D20:E20"/>
    <mergeCell ref="G20:H20"/>
    <mergeCell ref="J20:K20"/>
    <mergeCell ref="G51:H51"/>
    <mergeCell ref="G52:H52"/>
    <mergeCell ref="E51:F51"/>
    <mergeCell ref="E52:F52"/>
    <mergeCell ref="E53:F53"/>
    <mergeCell ref="E54:F54"/>
    <mergeCell ref="E55:F55"/>
    <mergeCell ref="E57:F57"/>
    <mergeCell ref="G54:H54"/>
    <mergeCell ref="G55:H55"/>
    <mergeCell ref="G56:H56"/>
    <mergeCell ref="G57:H57"/>
    <mergeCell ref="E56:F56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MENU</vt:lpstr>
      <vt:lpstr>Renta GC</vt:lpstr>
      <vt:lpstr>Renta PJ</vt:lpstr>
      <vt:lpstr>Renta PN</vt:lpstr>
      <vt:lpstr>SIMPLE Anual</vt:lpstr>
      <vt:lpstr>Activos Exterior</vt:lpstr>
      <vt:lpstr>Retefuente</vt:lpstr>
      <vt:lpstr>Precios de T</vt:lpstr>
      <vt:lpstr>IVA Bimestral</vt:lpstr>
      <vt:lpstr>IVA Cuatrimestral</vt:lpstr>
      <vt:lpstr>IVA anual Simple</vt:lpstr>
      <vt:lpstr>Anticipo Simple</vt:lpstr>
      <vt:lpstr>INC Bimestral</vt:lpstr>
      <vt:lpstr>I Gasolina y ACPM</vt:lpstr>
      <vt:lpstr>I Nal Carbono</vt:lpstr>
      <vt:lpstr>GMF</vt:lpstr>
      <vt:lpstr>Normalizacion</vt:lpstr>
      <vt:lpstr>Exógena Nal</vt:lpstr>
      <vt:lpstr>Cert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Dussan</dc:creator>
  <cp:lastModifiedBy>William Dussan</cp:lastModifiedBy>
  <dcterms:created xsi:type="dcterms:W3CDTF">2015-06-05T18:19:34Z</dcterms:created>
  <dcterms:modified xsi:type="dcterms:W3CDTF">2022-07-07T23:51:25Z</dcterms:modified>
</cp:coreProperties>
</file>