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3738ab125411c811/Desktop/NUEVOS APLICATIVOS/Calendario Tributario/"/>
    </mc:Choice>
  </mc:AlternateContent>
  <xr:revisionPtr revIDLastSave="5" documentId="8_{4E3806D6-66A4-4B06-88DC-2B07B82563EE}" xr6:coauthVersionLast="47" xr6:coauthVersionMax="47" xr10:uidLastSave="{02CF5C9D-0D81-46F3-A55D-5356092C19EF}"/>
  <workbookProtection workbookAlgorithmName="SHA-512" workbookHashValue="SpMvYNGXv+zMqieqXztUiUPMKJGNCGhZ1TmxAQwku0VjugXgypZXjvB2xrlV/OYPKZCCmQez+ud0CFJ5bITasA==" workbookSaltValue="otIjJXCjiVxULDM6io2Z6w==" workbookSpinCount="100000" lockStructure="1"/>
  <bookViews>
    <workbookView xWindow="-110" yWindow="-110" windowWidth="19420" windowHeight="10300" tabRatio="922" firstSheet="13" activeTab="21" xr2:uid="{00000000-000D-0000-FFFF-FFFF00000000}"/>
  </bookViews>
  <sheets>
    <sheet name="MENU" sheetId="2" r:id="rId1"/>
    <sheet name="Renta GC" sheetId="1" r:id="rId2"/>
    <sheet name="Renta PJ" sheetId="3" r:id="rId3"/>
    <sheet name="No residentes o dom" sheetId="21" r:id="rId4"/>
    <sheet name="Renta PN" sheetId="4" r:id="rId5"/>
    <sheet name="Activos Exterior" sheetId="5" r:id="rId6"/>
    <sheet name="SIMPLE Anual" sheetId="15" r:id="rId7"/>
    <sheet name="Retefuente" sheetId="10" r:id="rId8"/>
    <sheet name="Impuesto al patrimonio" sheetId="20" r:id="rId9"/>
    <sheet name="Precios de T" sheetId="6" r:id="rId10"/>
    <sheet name="IVA Bimestral" sheetId="7" r:id="rId11"/>
    <sheet name="IVA Cuatrimestral" sheetId="8" r:id="rId12"/>
    <sheet name="IVA anual Simple" sheetId="16" r:id="rId13"/>
    <sheet name="Anticipo Simple" sheetId="17" r:id="rId14"/>
    <sheet name="INC Bimestral" sheetId="9" r:id="rId15"/>
    <sheet name="I Gasolina y ACPM" sheetId="11" r:id="rId16"/>
    <sheet name="I Nal Carbono" sheetId="12" r:id="rId17"/>
    <sheet name="GMF" sheetId="13" r:id="rId18"/>
    <sheet name="Plasticos" sheetId="18" r:id="rId19"/>
    <sheet name="Exógena Nal" sheetId="19" r:id="rId20"/>
    <sheet name="Bebidas y prod, ultrap" sheetId="22" r:id="rId21"/>
    <sheet name="Cert" sheetId="14"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0" l="1"/>
  <c r="E15" i="20" s="1"/>
  <c r="E10" i="20"/>
  <c r="E11" i="20" s="1"/>
  <c r="H17" i="17"/>
  <c r="H16" i="17"/>
  <c r="H12" i="17"/>
  <c r="H11" i="17"/>
  <c r="J29" i="10"/>
  <c r="J28" i="10"/>
  <c r="J24" i="10"/>
  <c r="I32" i="10"/>
  <c r="I28" i="10"/>
  <c r="I27" i="10"/>
  <c r="H32" i="10"/>
  <c r="H31" i="10"/>
  <c r="H27" i="10"/>
  <c r="H26" i="10"/>
  <c r="G31" i="10"/>
  <c r="G30" i="10"/>
  <c r="G27" i="10"/>
  <c r="G26" i="10"/>
  <c r="F32" i="10"/>
  <c r="F28" i="10"/>
  <c r="F27" i="10"/>
  <c r="E32" i="10"/>
  <c r="E29" i="10"/>
  <c r="E28" i="10"/>
  <c r="E24" i="10"/>
  <c r="J18" i="10"/>
  <c r="J17" i="10"/>
  <c r="J13" i="10"/>
  <c r="J12" i="10"/>
  <c r="I17" i="10"/>
  <c r="I16" i="10"/>
  <c r="I12" i="10"/>
  <c r="I11" i="10"/>
  <c r="H15" i="10"/>
  <c r="H14" i="10"/>
  <c r="H11" i="10"/>
  <c r="H10" i="10"/>
  <c r="G18" i="10"/>
  <c r="G14" i="10"/>
  <c r="G13" i="10"/>
  <c r="F15" i="10"/>
  <c r="F14" i="10"/>
  <c r="F10" i="10"/>
  <c r="E16" i="10"/>
  <c r="E15" i="10"/>
  <c r="E11" i="10"/>
  <c r="E10" i="10"/>
  <c r="K25" i="9"/>
  <c r="K26" i="9" s="1"/>
  <c r="K27" i="9" s="1"/>
  <c r="K28" i="9" s="1"/>
  <c r="K29" i="9" s="1"/>
  <c r="K30" i="9" s="1"/>
  <c r="K31" i="9" s="1"/>
  <c r="K32" i="9" s="1"/>
  <c r="G25" i="9"/>
  <c r="G26" i="9" s="1"/>
  <c r="G27" i="9" s="1"/>
  <c r="G28" i="9" s="1"/>
  <c r="G29" i="9" s="1"/>
  <c r="G30" i="9" s="1"/>
  <c r="G31" i="9" s="1"/>
  <c r="G32" i="9" s="1"/>
  <c r="K24" i="9"/>
  <c r="J24" i="9"/>
  <c r="J25" i="9" s="1"/>
  <c r="J26" i="9" s="1"/>
  <c r="J27" i="9" s="1"/>
  <c r="J28" i="9" s="1"/>
  <c r="J29" i="9" s="1"/>
  <c r="J30" i="9" s="1"/>
  <c r="J31" i="9" s="1"/>
  <c r="J32" i="9" s="1"/>
  <c r="H24" i="9"/>
  <c r="H25" i="9" s="1"/>
  <c r="H26" i="9" s="1"/>
  <c r="H27" i="9" s="1"/>
  <c r="H28" i="9" s="1"/>
  <c r="H29" i="9" s="1"/>
  <c r="H30" i="9" s="1"/>
  <c r="H31" i="9" s="1"/>
  <c r="H32" i="9" s="1"/>
  <c r="G24" i="9"/>
  <c r="E24" i="9"/>
  <c r="E25" i="9" s="1"/>
  <c r="E26" i="9" s="1"/>
  <c r="E27" i="9" s="1"/>
  <c r="E28" i="9" s="1"/>
  <c r="E29" i="9" s="1"/>
  <c r="E30" i="9" s="1"/>
  <c r="E31" i="9" s="1"/>
  <c r="E32" i="9" s="1"/>
  <c r="D24" i="9"/>
  <c r="D25" i="9" s="1"/>
  <c r="D26" i="9" s="1"/>
  <c r="D27" i="9" s="1"/>
  <c r="D28" i="9" s="1"/>
  <c r="D29" i="9" s="1"/>
  <c r="D30" i="9" s="1"/>
  <c r="D31" i="9" s="1"/>
  <c r="D32" i="9" s="1"/>
  <c r="K12" i="9"/>
  <c r="K13" i="9" s="1"/>
  <c r="K14" i="9" s="1"/>
  <c r="K15" i="9" s="1"/>
  <c r="K16" i="9" s="1"/>
  <c r="K17" i="9" s="1"/>
  <c r="K18" i="9" s="1"/>
  <c r="K11" i="9"/>
  <c r="J11" i="9"/>
  <c r="J12" i="9" s="1"/>
  <c r="J13" i="9" s="1"/>
  <c r="J14" i="9" s="1"/>
  <c r="J15" i="9" s="1"/>
  <c r="J16" i="9" s="1"/>
  <c r="J17" i="9" s="1"/>
  <c r="J18" i="9" s="1"/>
  <c r="H11" i="9"/>
  <c r="H12" i="9" s="1"/>
  <c r="H13" i="9" s="1"/>
  <c r="H14" i="9" s="1"/>
  <c r="H15" i="9" s="1"/>
  <c r="H16" i="9" s="1"/>
  <c r="H17" i="9" s="1"/>
  <c r="H18" i="9" s="1"/>
  <c r="D11" i="9"/>
  <c r="D12" i="9" s="1"/>
  <c r="D13" i="9" s="1"/>
  <c r="D14" i="9" s="1"/>
  <c r="D15" i="9" s="1"/>
  <c r="D16" i="9" s="1"/>
  <c r="D17" i="9" s="1"/>
  <c r="D18" i="9" s="1"/>
  <c r="K10" i="9"/>
  <c r="J10" i="9"/>
  <c r="H10" i="9"/>
  <c r="G10" i="9"/>
  <c r="G11" i="9" s="1"/>
  <c r="G12" i="9" s="1"/>
  <c r="G13" i="9" s="1"/>
  <c r="G14" i="9" s="1"/>
  <c r="G15" i="9" s="1"/>
  <c r="G16" i="9" s="1"/>
  <c r="G17" i="9" s="1"/>
  <c r="G18" i="9" s="1"/>
  <c r="E10" i="9"/>
  <c r="E11" i="9" s="1"/>
  <c r="E12" i="9" s="1"/>
  <c r="E13" i="9" s="1"/>
  <c r="E14" i="9" s="1"/>
  <c r="E15" i="9" s="1"/>
  <c r="E16" i="9" s="1"/>
  <c r="E17" i="9" s="1"/>
  <c r="E18" i="9" s="1"/>
  <c r="D10" i="9"/>
  <c r="K15" i="8"/>
  <c r="K14" i="8"/>
  <c r="K10" i="8"/>
  <c r="H18" i="8"/>
  <c r="H14" i="8"/>
  <c r="H13" i="8"/>
  <c r="E15" i="8"/>
  <c r="E14" i="8"/>
  <c r="E11" i="8"/>
  <c r="E10" i="8"/>
  <c r="K29" i="7"/>
  <c r="K28" i="7"/>
  <c r="K24" i="7"/>
  <c r="H32" i="7"/>
  <c r="H31" i="7"/>
  <c r="H27" i="7"/>
  <c r="H26" i="7"/>
  <c r="E32" i="7"/>
  <c r="E28" i="7"/>
  <c r="E27" i="7"/>
  <c r="K18" i="7"/>
  <c r="K17" i="7"/>
  <c r="K13" i="7"/>
  <c r="K12" i="7"/>
  <c r="H15" i="7"/>
  <c r="H14" i="7"/>
  <c r="H11" i="7"/>
  <c r="H10" i="7"/>
  <c r="E15" i="7"/>
  <c r="E14" i="7"/>
  <c r="E10" i="7"/>
  <c r="H11" i="6"/>
  <c r="H12" i="6" s="1"/>
  <c r="H13" i="6" s="1"/>
  <c r="H14" i="6" s="1"/>
  <c r="H15" i="6" s="1"/>
  <c r="H16" i="6" s="1"/>
  <c r="H17" i="6" s="1"/>
  <c r="H18" i="6" s="1"/>
  <c r="H10" i="6"/>
  <c r="E18" i="6"/>
  <c r="E37" i="5"/>
  <c r="E38" i="5" s="1"/>
  <c r="E39" i="5" s="1"/>
  <c r="E40" i="5" s="1"/>
  <c r="E41" i="5" s="1"/>
  <c r="E42" i="5" s="1"/>
  <c r="E43" i="5" s="1"/>
  <c r="E44" i="5" s="1"/>
  <c r="E45" i="5" s="1"/>
  <c r="H36" i="5" s="1"/>
  <c r="H37" i="5" s="1"/>
  <c r="H38" i="5" s="1"/>
  <c r="H39" i="5" s="1"/>
  <c r="H40" i="5" s="1"/>
  <c r="H41" i="5" s="1"/>
  <c r="H42" i="5" s="1"/>
  <c r="H43" i="5" s="1"/>
  <c r="H44" i="5" s="1"/>
  <c r="H45" i="5" s="1"/>
  <c r="K36" i="5" s="1"/>
  <c r="K37" i="5" s="1"/>
  <c r="K38" i="5" s="1"/>
  <c r="K39" i="5" s="1"/>
  <c r="K40" i="5" s="1"/>
  <c r="K41" i="5" s="1"/>
  <c r="K42" i="5" s="1"/>
  <c r="K43" i="5" s="1"/>
  <c r="K44" i="5" s="1"/>
  <c r="K45" i="5" s="1"/>
  <c r="N36" i="5" s="1"/>
  <c r="N37" i="5" s="1"/>
  <c r="N38" i="5" s="1"/>
  <c r="N39" i="5" s="1"/>
  <c r="N40" i="5" s="1"/>
  <c r="N41" i="5" s="1"/>
  <c r="N42" i="5" s="1"/>
  <c r="N43" i="5" s="1"/>
  <c r="N44" i="5" s="1"/>
  <c r="N45" i="5" s="1"/>
  <c r="Q36" i="5" s="1"/>
  <c r="Q37" i="5" s="1"/>
  <c r="Q38" i="5" s="1"/>
  <c r="Q39" i="5" s="1"/>
  <c r="Q40" i="5" s="1"/>
  <c r="Q41" i="5" s="1"/>
  <c r="Q42" i="5" s="1"/>
  <c r="Q43" i="5" s="1"/>
  <c r="Q44" i="5" s="1"/>
  <c r="Q45" i="5" s="1"/>
  <c r="E27" i="5"/>
  <c r="E28" i="5"/>
  <c r="E24" i="5"/>
  <c r="E23" i="5"/>
  <c r="E17" i="5"/>
  <c r="E13" i="5"/>
  <c r="E12" i="5"/>
  <c r="E10" i="4"/>
  <c r="E11" i="4" s="1"/>
  <c r="E12" i="4" s="1"/>
  <c r="E13" i="4" l="1"/>
  <c r="H18" i="3"/>
  <c r="H17" i="3"/>
  <c r="H13" i="3"/>
  <c r="H12" i="3"/>
  <c r="H10" i="3"/>
  <c r="H11" i="3" s="1"/>
  <c r="E15" i="3"/>
  <c r="E14" i="3"/>
  <c r="E11" i="3"/>
  <c r="E10" i="3"/>
  <c r="K17" i="1"/>
  <c r="K16" i="1"/>
  <c r="K12" i="1"/>
  <c r="K13" i="1" s="1"/>
  <c r="K14" i="1" s="1"/>
  <c r="K15" i="1" s="1"/>
  <c r="K11" i="1"/>
  <c r="H18" i="1"/>
  <c r="H14" i="1"/>
  <c r="H13" i="1"/>
  <c r="E16" i="1"/>
  <c r="E15" i="1"/>
  <c r="E11" i="1"/>
  <c r="E10" i="1"/>
  <c r="B2" i="1"/>
  <c r="E40" i="19"/>
  <c r="E39" i="19"/>
  <c r="E35" i="19"/>
  <c r="E34" i="19"/>
  <c r="E30" i="19"/>
  <c r="E29" i="19"/>
  <c r="E26" i="19"/>
  <c r="E25" i="19"/>
  <c r="E14" i="19"/>
  <c r="B2" i="22"/>
  <c r="H11" i="20"/>
  <c r="H12" i="20"/>
  <c r="H13" i="20"/>
  <c r="H14" i="20"/>
  <c r="H15" i="20"/>
  <c r="H16" i="20"/>
  <c r="H17" i="20"/>
  <c r="H18" i="20"/>
  <c r="H10" i="20"/>
  <c r="E10" i="16"/>
  <c r="J25" i="10"/>
  <c r="J26" i="10" s="1"/>
  <c r="J27" i="10" s="1"/>
  <c r="J30" i="10" s="1"/>
  <c r="J31" i="10" s="1"/>
  <c r="J32" i="10" s="1"/>
  <c r="I24" i="10"/>
  <c r="I25" i="10" s="1"/>
  <c r="I26" i="10" s="1"/>
  <c r="I29" i="10" s="1"/>
  <c r="I30" i="10" s="1"/>
  <c r="I31" i="10" s="1"/>
  <c r="H24" i="10"/>
  <c r="H25" i="10" s="1"/>
  <c r="H28" i="10" s="1"/>
  <c r="H29" i="10" s="1"/>
  <c r="H30" i="10" s="1"/>
  <c r="G24" i="10"/>
  <c r="G25" i="10" s="1"/>
  <c r="G28" i="10" s="1"/>
  <c r="G29" i="10" s="1"/>
  <c r="G32" i="10" s="1"/>
  <c r="F24" i="10"/>
  <c r="F25" i="10" s="1"/>
  <c r="F26" i="10" s="1"/>
  <c r="F29" i="10" s="1"/>
  <c r="F30" i="10" s="1"/>
  <c r="F31" i="10" s="1"/>
  <c r="E25" i="10"/>
  <c r="E26" i="10" s="1"/>
  <c r="E27" i="10" s="1"/>
  <c r="E30" i="10" s="1"/>
  <c r="E31" i="10" s="1"/>
  <c r="J10" i="10"/>
  <c r="J11" i="10" s="1"/>
  <c r="J14" i="10" s="1"/>
  <c r="J15" i="10" s="1"/>
  <c r="J16" i="10" s="1"/>
  <c r="I10" i="10"/>
  <c r="I13" i="10" s="1"/>
  <c r="I14" i="10" s="1"/>
  <c r="I15" i="10" s="1"/>
  <c r="I18" i="10" s="1"/>
  <c r="H12" i="10"/>
  <c r="H13" i="10" s="1"/>
  <c r="H16" i="10" s="1"/>
  <c r="H17" i="10" s="1"/>
  <c r="H18" i="10" s="1"/>
  <c r="G10" i="10"/>
  <c r="G11" i="10"/>
  <c r="G12" i="10"/>
  <c r="G15" i="10"/>
  <c r="G16" i="10" s="1"/>
  <c r="G17" i="10" s="1"/>
  <c r="F11" i="10"/>
  <c r="F12" i="10" s="1"/>
  <c r="F13" i="10" s="1"/>
  <c r="F16" i="10" s="1"/>
  <c r="F17" i="10" s="1"/>
  <c r="F18" i="10" s="1"/>
  <c r="E12" i="10"/>
  <c r="E13" i="10" s="1"/>
  <c r="E14" i="10" s="1"/>
  <c r="E17" i="10" s="1"/>
  <c r="E18" i="10" s="1"/>
  <c r="K11" i="8"/>
  <c r="K12" i="8" s="1"/>
  <c r="K13" i="8" s="1"/>
  <c r="K16" i="8" s="1"/>
  <c r="K17" i="8" s="1"/>
  <c r="K18" i="8" s="1"/>
  <c r="H11" i="8"/>
  <c r="H12" i="8" s="1"/>
  <c r="H15" i="8" s="1"/>
  <c r="H16" i="8" s="1"/>
  <c r="H17" i="8" s="1"/>
  <c r="E12" i="8"/>
  <c r="E13" i="8" s="1"/>
  <c r="E16" i="8" s="1"/>
  <c r="E17" i="8" s="1"/>
  <c r="E18" i="8" s="1"/>
  <c r="K24" i="17"/>
  <c r="K25" i="7"/>
  <c r="K26" i="7" s="1"/>
  <c r="H24" i="7"/>
  <c r="H25" i="7" s="1"/>
  <c r="E24" i="7"/>
  <c r="E25" i="7" s="1"/>
  <c r="K10" i="7"/>
  <c r="K11" i="7" s="1"/>
  <c r="E11" i="7"/>
  <c r="E11" i="6"/>
  <c r="E12" i="6" s="1"/>
  <c r="E13" i="6" s="1"/>
  <c r="E14" i="6" s="1"/>
  <c r="E15" i="6" s="1"/>
  <c r="E16" i="6" s="1"/>
  <c r="E17" i="6" s="1"/>
  <c r="E25" i="5"/>
  <c r="E26" i="5" s="1"/>
  <c r="E29" i="5" s="1"/>
  <c r="E30" i="5" s="1"/>
  <c r="E31" i="5" s="1"/>
  <c r="D23" i="5"/>
  <c r="D24" i="5"/>
  <c r="D25" i="5"/>
  <c r="D26" i="5"/>
  <c r="D27" i="5"/>
  <c r="D28" i="5"/>
  <c r="D29" i="5"/>
  <c r="D30" i="5"/>
  <c r="D31" i="5"/>
  <c r="B2" i="21"/>
  <c r="D10" i="3"/>
  <c r="D11" i="3"/>
  <c r="D12" i="3"/>
  <c r="D13" i="3"/>
  <c r="D14" i="3"/>
  <c r="D15" i="3"/>
  <c r="D16" i="3"/>
  <c r="D17" i="3"/>
  <c r="D18" i="3"/>
  <c r="E12" i="1"/>
  <c r="E13" i="1" s="1"/>
  <c r="E14" i="1" s="1"/>
  <c r="E12" i="20"/>
  <c r="E13" i="20" s="1"/>
  <c r="E16" i="20" s="1"/>
  <c r="E17" i="20" s="1"/>
  <c r="E18" i="20" s="1"/>
  <c r="D10" i="20"/>
  <c r="D11" i="20"/>
  <c r="D12" i="20"/>
  <c r="D13" i="20"/>
  <c r="D14" i="20"/>
  <c r="D15" i="20"/>
  <c r="D16" i="20"/>
  <c r="D17" i="20"/>
  <c r="D18" i="20"/>
  <c r="G10" i="20"/>
  <c r="G11" i="20"/>
  <c r="G12" i="20"/>
  <c r="G13" i="20"/>
  <c r="G14" i="20"/>
  <c r="G15" i="20"/>
  <c r="G16" i="20"/>
  <c r="G17" i="20"/>
  <c r="G18" i="20"/>
  <c r="B2" i="20"/>
  <c r="E23" i="19"/>
  <c r="E24" i="19"/>
  <c r="E27" i="19"/>
  <c r="E28" i="19"/>
  <c r="E31" i="19"/>
  <c r="E32" i="19"/>
  <c r="E33" i="19"/>
  <c r="E36" i="19"/>
  <c r="E37" i="19"/>
  <c r="E38" i="19"/>
  <c r="K23" i="17"/>
  <c r="H23" i="17"/>
  <c r="E23" i="17"/>
  <c r="K9" i="17"/>
  <c r="H10" i="17"/>
  <c r="H13" i="17" s="1"/>
  <c r="H14" i="17" s="1"/>
  <c r="H15" i="17" s="1"/>
  <c r="H18" i="17" s="1"/>
  <c r="E10" i="17"/>
  <c r="E9" i="17"/>
  <c r="E10" i="15"/>
  <c r="E11" i="15"/>
  <c r="E12" i="15"/>
  <c r="E13" i="15"/>
  <c r="E14" i="14"/>
  <c r="H10" i="8"/>
  <c r="E10" i="6"/>
  <c r="E12" i="3"/>
  <c r="E13" i="3" s="1"/>
  <c r="E9" i="5"/>
  <c r="E10" i="5" s="1"/>
  <c r="E11" i="5" s="1"/>
  <c r="E14" i="5" s="1"/>
  <c r="E15" i="5" s="1"/>
  <c r="E16" i="5" s="1"/>
  <c r="K10" i="1"/>
  <c r="H10" i="1"/>
  <c r="H11" i="1" s="1"/>
  <c r="H12" i="1" s="1"/>
  <c r="E9" i="19"/>
  <c r="E10" i="19"/>
  <c r="E11" i="19"/>
  <c r="E12" i="19"/>
  <c r="D9" i="19"/>
  <c r="D10" i="19"/>
  <c r="D11" i="19"/>
  <c r="D12" i="19"/>
  <c r="D13" i="19"/>
  <c r="D14" i="19"/>
  <c r="D15" i="19"/>
  <c r="D16" i="19"/>
  <c r="D17" i="19"/>
  <c r="B2" i="19"/>
  <c r="B2" i="18"/>
  <c r="G24" i="17"/>
  <c r="G25" i="17"/>
  <c r="G26" i="17"/>
  <c r="G27" i="17"/>
  <c r="G28" i="17"/>
  <c r="G29" i="17"/>
  <c r="G30" i="17"/>
  <c r="G31" i="17"/>
  <c r="G32" i="17"/>
  <c r="J24" i="17"/>
  <c r="J25" i="17"/>
  <c r="J26" i="17"/>
  <c r="J27" i="17"/>
  <c r="J28" i="17"/>
  <c r="J29" i="17"/>
  <c r="J30" i="17"/>
  <c r="J31" i="17"/>
  <c r="J32" i="17"/>
  <c r="D24" i="17"/>
  <c r="D25" i="17"/>
  <c r="D26" i="17"/>
  <c r="D27" i="17"/>
  <c r="D28" i="17"/>
  <c r="D29" i="17"/>
  <c r="D30" i="17"/>
  <c r="D31" i="17"/>
  <c r="D32" i="17"/>
  <c r="D12" i="17"/>
  <c r="D13" i="17"/>
  <c r="D14" i="17"/>
  <c r="D15" i="17"/>
  <c r="D16" i="17"/>
  <c r="D17" i="17"/>
  <c r="D18" i="17"/>
  <c r="D11" i="17"/>
  <c r="J10" i="17"/>
  <c r="J11" i="17"/>
  <c r="J12" i="17"/>
  <c r="J13" i="17"/>
  <c r="J14" i="17"/>
  <c r="J15" i="17"/>
  <c r="J16" i="17"/>
  <c r="J17" i="17"/>
  <c r="J18" i="17"/>
  <c r="G10" i="17"/>
  <c r="G11" i="17"/>
  <c r="G12" i="17"/>
  <c r="G13" i="17"/>
  <c r="G14" i="17"/>
  <c r="G15" i="17"/>
  <c r="G16" i="17"/>
  <c r="G17" i="17"/>
  <c r="G18" i="17"/>
  <c r="D10" i="17"/>
  <c r="B2" i="17"/>
  <c r="E9" i="16"/>
  <c r="E11" i="16"/>
  <c r="E12" i="16"/>
  <c r="B2" i="16"/>
  <c r="B2" i="15"/>
  <c r="B2" i="14"/>
  <c r="B2" i="13"/>
  <c r="B2" i="12"/>
  <c r="B2" i="11"/>
  <c r="D24" i="10"/>
  <c r="D25" i="10"/>
  <c r="D26" i="10"/>
  <c r="D27" i="10"/>
  <c r="D28" i="10"/>
  <c r="D29" i="10"/>
  <c r="D30" i="10"/>
  <c r="D31" i="10"/>
  <c r="D32" i="10"/>
  <c r="D10" i="10"/>
  <c r="D11" i="10"/>
  <c r="D12" i="10"/>
  <c r="D13" i="10"/>
  <c r="D14" i="10"/>
  <c r="D15" i="10"/>
  <c r="D16" i="10"/>
  <c r="D17" i="10"/>
  <c r="D18" i="10"/>
  <c r="B2" i="10"/>
  <c r="B2" i="9"/>
  <c r="J11" i="8"/>
  <c r="J12" i="8"/>
  <c r="J13" i="8"/>
  <c r="J14" i="8"/>
  <c r="J15" i="8"/>
  <c r="J16" i="8"/>
  <c r="J17" i="8"/>
  <c r="J18" i="8"/>
  <c r="J10" i="8"/>
  <c r="G10" i="8"/>
  <c r="G11" i="8"/>
  <c r="G12" i="8"/>
  <c r="G13" i="8"/>
  <c r="G14" i="8"/>
  <c r="G15" i="8"/>
  <c r="G16" i="8"/>
  <c r="G17" i="8"/>
  <c r="G18" i="8"/>
  <c r="D10" i="8"/>
  <c r="D11" i="8"/>
  <c r="D12" i="8"/>
  <c r="D13" i="8"/>
  <c r="D14" i="8"/>
  <c r="D15" i="8"/>
  <c r="D16" i="8"/>
  <c r="D17" i="8"/>
  <c r="D18" i="8"/>
  <c r="B2" i="8"/>
  <c r="E13" i="19"/>
  <c r="E15" i="19"/>
  <c r="E16" i="19"/>
  <c r="E17" i="19"/>
  <c r="J24" i="7"/>
  <c r="J25" i="7"/>
  <c r="J26" i="7"/>
  <c r="J27" i="7"/>
  <c r="J28" i="7"/>
  <c r="J29" i="7"/>
  <c r="J30" i="7"/>
  <c r="J31" i="7"/>
  <c r="J32" i="7"/>
  <c r="G24" i="7"/>
  <c r="G25" i="7"/>
  <c r="G26" i="7"/>
  <c r="G27" i="7"/>
  <c r="G28" i="7"/>
  <c r="G29" i="7"/>
  <c r="G30" i="7"/>
  <c r="G31" i="7"/>
  <c r="G32" i="7"/>
  <c r="D24" i="7"/>
  <c r="D25" i="7"/>
  <c r="D26" i="7"/>
  <c r="D27" i="7"/>
  <c r="D28" i="7"/>
  <c r="D29" i="7"/>
  <c r="D30" i="7"/>
  <c r="D31" i="7"/>
  <c r="D32" i="7"/>
  <c r="J10" i="7"/>
  <c r="J11" i="7"/>
  <c r="J12" i="7"/>
  <c r="J13" i="7"/>
  <c r="J14" i="7"/>
  <c r="J15" i="7"/>
  <c r="J16" i="7"/>
  <c r="J17" i="7"/>
  <c r="J18" i="7"/>
  <c r="G10" i="7"/>
  <c r="G11" i="7"/>
  <c r="G12" i="7"/>
  <c r="G13" i="7"/>
  <c r="G14" i="7"/>
  <c r="G15" i="7"/>
  <c r="G16" i="7"/>
  <c r="G17" i="7"/>
  <c r="G18" i="7"/>
  <c r="D10" i="7"/>
  <c r="D11" i="7"/>
  <c r="D12" i="7"/>
  <c r="D13" i="7"/>
  <c r="D14" i="7"/>
  <c r="D15" i="7"/>
  <c r="D16" i="7"/>
  <c r="D17" i="7"/>
  <c r="D18" i="7"/>
  <c r="B2" i="7"/>
  <c r="E41" i="19"/>
  <c r="B2" i="6"/>
  <c r="D9" i="5"/>
  <c r="D10" i="5"/>
  <c r="D11" i="5"/>
  <c r="D12" i="5"/>
  <c r="D13" i="5"/>
  <c r="D14" i="5"/>
  <c r="D15" i="5"/>
  <c r="D16" i="5"/>
  <c r="D17" i="5"/>
  <c r="B2" i="5"/>
  <c r="B2" i="4"/>
  <c r="G10" i="3"/>
  <c r="G11" i="3"/>
  <c r="G12" i="3"/>
  <c r="G13" i="3"/>
  <c r="G14" i="3"/>
  <c r="G15" i="3"/>
  <c r="G16" i="3"/>
  <c r="G17" i="3"/>
  <c r="G18" i="3"/>
  <c r="B2" i="3"/>
  <c r="J10" i="1"/>
  <c r="J11" i="1"/>
  <c r="J12" i="1"/>
  <c r="J13" i="1"/>
  <c r="J14" i="1"/>
  <c r="J15" i="1"/>
  <c r="J16" i="1"/>
  <c r="J17" i="1"/>
  <c r="J18" i="1"/>
  <c r="G10" i="1"/>
  <c r="G11" i="1"/>
  <c r="G12" i="1"/>
  <c r="G13" i="1"/>
  <c r="G14" i="1"/>
  <c r="G15" i="1"/>
  <c r="G16" i="1"/>
  <c r="G17" i="1"/>
  <c r="G18" i="1"/>
  <c r="D10" i="1"/>
  <c r="D11" i="1"/>
  <c r="D12" i="1"/>
  <c r="D13" i="1"/>
  <c r="D14" i="1"/>
  <c r="D15" i="1"/>
  <c r="D16" i="1"/>
  <c r="D17" i="1"/>
  <c r="D18" i="1"/>
  <c r="K27" i="7" l="1"/>
  <c r="K26" i="17"/>
  <c r="K25" i="17"/>
  <c r="H25" i="17"/>
  <c r="H24" i="17"/>
  <c r="E26" i="7"/>
  <c r="E25" i="17"/>
  <c r="E24" i="17"/>
  <c r="K11" i="17"/>
  <c r="K10" i="17"/>
  <c r="E11" i="17"/>
  <c r="H12" i="7"/>
  <c r="E12" i="7"/>
  <c r="E14" i="4"/>
  <c r="E15" i="4" s="1"/>
  <c r="E16" i="4" s="1"/>
  <c r="H14" i="3"/>
  <c r="H15" i="3" s="1"/>
  <c r="H16" i="3" s="1"/>
  <c r="E16" i="3"/>
  <c r="E17" i="3" s="1"/>
  <c r="E18" i="3" s="1"/>
  <c r="K18" i="1"/>
  <c r="H15" i="1"/>
  <c r="H16" i="1" s="1"/>
  <c r="H17" i="1" s="1"/>
  <c r="E17" i="1"/>
  <c r="E18" i="1" s="1"/>
  <c r="K27" i="17" l="1"/>
  <c r="H26" i="17"/>
  <c r="E26" i="17"/>
  <c r="K12" i="17"/>
  <c r="E12" i="17"/>
  <c r="H13" i="7"/>
  <c r="E13" i="7"/>
  <c r="E17" i="4"/>
  <c r="E18" i="4" s="1"/>
  <c r="H9" i="4" s="1"/>
  <c r="H10" i="4" s="1"/>
  <c r="K28" i="17" l="1"/>
  <c r="H27" i="17"/>
  <c r="H28" i="7"/>
  <c r="E27" i="17"/>
  <c r="K14" i="7"/>
  <c r="K13" i="17"/>
  <c r="E13" i="17"/>
  <c r="H11" i="4"/>
  <c r="H12" i="4" s="1"/>
  <c r="H13" i="4" s="1"/>
  <c r="H14" i="4" s="1"/>
  <c r="H15" i="4" s="1"/>
  <c r="H16" i="4" s="1"/>
  <c r="H17" i="4" s="1"/>
  <c r="H18" i="4" s="1"/>
  <c r="K9" i="4" s="1"/>
  <c r="K10" i="4" s="1"/>
  <c r="K11" i="4" s="1"/>
  <c r="K12" i="4" s="1"/>
  <c r="K13" i="4" s="1"/>
  <c r="K30" i="7" l="1"/>
  <c r="K29" i="17"/>
  <c r="H29" i="7"/>
  <c r="H28" i="17"/>
  <c r="E29" i="7"/>
  <c r="E28" i="17"/>
  <c r="K15" i="7"/>
  <c r="K14" i="17"/>
  <c r="E14" i="17"/>
  <c r="K14" i="4"/>
  <c r="K15" i="4" s="1"/>
  <c r="K31" i="7" l="1"/>
  <c r="K30" i="17"/>
  <c r="H29" i="17"/>
  <c r="H30" i="7"/>
  <c r="E29" i="17"/>
  <c r="E30" i="7"/>
  <c r="K15" i="17"/>
  <c r="K16" i="7"/>
  <c r="E15" i="17"/>
  <c r="H16" i="7"/>
  <c r="E16" i="7"/>
  <c r="K16" i="4"/>
  <c r="K17" i="4" s="1"/>
  <c r="K18" i="4" s="1"/>
  <c r="K32" i="7" l="1"/>
  <c r="K31" i="17"/>
  <c r="H30" i="17"/>
  <c r="E30" i="17"/>
  <c r="E31" i="7"/>
  <c r="K16" i="17"/>
  <c r="E16" i="17"/>
  <c r="H17" i="7"/>
  <c r="E17" i="7"/>
  <c r="N9" i="4"/>
  <c r="N10" i="4" s="1"/>
  <c r="K32" i="17" l="1"/>
  <c r="H31" i="17"/>
  <c r="E31" i="17"/>
  <c r="K17" i="17"/>
  <c r="H18" i="7"/>
  <c r="E17" i="17"/>
  <c r="E18" i="7"/>
  <c r="N11" i="4"/>
  <c r="N12" i="4" s="1"/>
  <c r="N13" i="4" s="1"/>
  <c r="H32" i="17" l="1"/>
  <c r="E32" i="17"/>
  <c r="K18" i="17"/>
  <c r="E18" i="17"/>
  <c r="N14" i="4"/>
  <c r="N15" i="4" s="1"/>
  <c r="N16" i="4" s="1"/>
  <c r="N17" i="4" s="1"/>
  <c r="N18" i="4" l="1"/>
  <c r="Q9" i="4" s="1"/>
  <c r="Q10" i="4" s="1"/>
  <c r="Q11" i="4" s="1"/>
  <c r="Q12" i="4" s="1"/>
  <c r="Q13" i="4" l="1"/>
  <c r="Q14" i="4" s="1"/>
  <c r="Q15" i="4" s="1"/>
  <c r="Q16" i="4" s="1"/>
  <c r="Q17" i="4" l="1"/>
  <c r="Q1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G6" authorId="0" shapeId="0" xr:uid="{6A6B456F-8BF1-4E77-876B-DB201962EBF1}">
      <text>
        <r>
          <rPr>
            <sz val="9"/>
            <color indexed="81"/>
            <rFont val="Tahoma"/>
            <family val="2"/>
          </rPr>
          <t>Sobretasa : Las instituciones financieras, las entidades aseguradoras y reaseguradoras, las sociedades  omisionistas de bolsa de valores, las sociedades comisionistas agropecuarias, las bolsas de bienes y productos agropecuarios, agroindustriales o de otros commodities y los proveedores de infraestructura del mercado de valores</t>
        </r>
      </text>
    </comment>
  </commentList>
</comments>
</file>

<file path=xl/sharedStrings.xml><?xml version="1.0" encoding="utf-8"?>
<sst xmlns="http://schemas.openxmlformats.org/spreadsheetml/2006/main" count="388" uniqueCount="190">
  <si>
    <t>Grandes contribuyentes</t>
  </si>
  <si>
    <t>Último dígito del NIT</t>
  </si>
  <si>
    <t>Pago primera cuota</t>
  </si>
  <si>
    <t>Declaración y pago primera cuota</t>
  </si>
  <si>
    <t>Últimos 2 dígito del NIT</t>
  </si>
  <si>
    <t xml:space="preserve"> 01-05</t>
  </si>
  <si>
    <t xml:space="preserve"> 06-10</t>
  </si>
  <si>
    <t xml:space="preserve"> 11-15</t>
  </si>
  <si>
    <t>16-20</t>
  </si>
  <si>
    <t>21-25</t>
  </si>
  <si>
    <t>26-30</t>
  </si>
  <si>
    <t>31-35</t>
  </si>
  <si>
    <t>36-40</t>
  </si>
  <si>
    <t>Pago segunda cuota</t>
  </si>
  <si>
    <t>41-45</t>
  </si>
  <si>
    <t>46-50</t>
  </si>
  <si>
    <t>51-55</t>
  </si>
  <si>
    <t>56-60</t>
  </si>
  <si>
    <t>61-65</t>
  </si>
  <si>
    <t>66-70</t>
  </si>
  <si>
    <t>71-75</t>
  </si>
  <si>
    <t>76-80</t>
  </si>
  <si>
    <t>81-85</t>
  </si>
  <si>
    <t>86-90</t>
  </si>
  <si>
    <t>91-95</t>
  </si>
  <si>
    <t>96-00</t>
  </si>
  <si>
    <t>Persona jurídicas y demás contribuyentes  (Diferentes a Grandes Contribuyentes)</t>
  </si>
  <si>
    <t>Personas naturales</t>
  </si>
  <si>
    <t>Declaración y pago</t>
  </si>
  <si>
    <t>DECLARACIÓN DE ACTIVOS EN EL EXTERIOR
COMPLEMENTARIOS</t>
  </si>
  <si>
    <t>Numeral 5 del artículo 574 y el artículo 607 del Estatuto
Tributario</t>
  </si>
  <si>
    <t>Personas jurídicas</t>
  </si>
  <si>
    <t>DECLARACIÓN INFORMATIVA  DE PRECIOS DE TRANSFERENCIA Y DOCUMENTACIÓN COMPROBATORIA</t>
  </si>
  <si>
    <t>DECLARACIÓN DE RENTA Y COMPLEMENTARIOS</t>
  </si>
  <si>
    <t>DECLARACIÓN DE RENTA Y COMPLEMENTARIOS
COMPLEMENTARIOS</t>
  </si>
  <si>
    <r>
      <t xml:space="preserve">Documentación comprabatoria 
</t>
    </r>
    <r>
      <rPr>
        <sz val="12"/>
        <color theme="1"/>
        <rFont val="Arial"/>
        <family val="2"/>
      </rPr>
      <t>Art.260-5 del ET</t>
    </r>
  </si>
  <si>
    <t>Informe País</t>
  </si>
  <si>
    <t xml:space="preserve"> 1 - 2</t>
  </si>
  <si>
    <t xml:space="preserve"> 3 - 4</t>
  </si>
  <si>
    <t xml:space="preserve"> 5 - 6</t>
  </si>
  <si>
    <t xml:space="preserve"> 7 - 8</t>
  </si>
  <si>
    <t xml:space="preserve"> 9 - 0</t>
  </si>
  <si>
    <t>Declaración informativa de Precios de Transferenca</t>
  </si>
  <si>
    <t>Artículos 1.6.1.13.2.28. y 1.6.1.13.2.29 del DUR 1625 de 2016</t>
  </si>
  <si>
    <t>DECLARACIÓN DE IVA BIMESTRAL</t>
  </si>
  <si>
    <t>BIMESTRE 1
Enero-Febrero</t>
  </si>
  <si>
    <t>BIMESTRE 2
Marzo-abril</t>
  </si>
  <si>
    <t>BIMESTRE 3
Mayo-Junio</t>
  </si>
  <si>
    <t>BIMESTRE 4
Julio-Agosto</t>
  </si>
  <si>
    <t>BIMESTRE 5
Septiembre-Octubre</t>
  </si>
  <si>
    <t>BIMESTRE 6
Noviembre-Diciembre</t>
  </si>
  <si>
    <t>Fecha límite</t>
  </si>
  <si>
    <t>Periodo gravable</t>
  </si>
  <si>
    <t>Enero - febrero</t>
  </si>
  <si>
    <t>Marzo - abril</t>
  </si>
  <si>
    <t>Mayo - Junio</t>
  </si>
  <si>
    <t>Julio - Agosto</t>
  </si>
  <si>
    <t>Septiembre - Octubre</t>
  </si>
  <si>
    <t>Noviembre - Diciembre</t>
  </si>
  <si>
    <t>DECLARACIÓN DE IVA CUATRIMESTRAL</t>
  </si>
  <si>
    <t>CUATRIMESTRE 1
Enero-abril</t>
  </si>
  <si>
    <t>CUATRIMESTRE 2
Mayo-agosto</t>
  </si>
  <si>
    <t>CUATRIMESTRE 3
Septiembre-diciembre</t>
  </si>
  <si>
    <t>DECLARACIÓN IMPUESTO NACIONAL AL CONSUMO  (INC) BIMESTRAL</t>
  </si>
  <si>
    <t>DECLARACIÓN DE RETENCION EN LA FUENTE</t>
  </si>
  <si>
    <t>ENERO</t>
  </si>
  <si>
    <t>FEBRERO</t>
  </si>
  <si>
    <t>MARZO</t>
  </si>
  <si>
    <t>ABRIL</t>
  </si>
  <si>
    <t>MAYO</t>
  </si>
  <si>
    <t>JUNIO</t>
  </si>
  <si>
    <t>MES&gt;&gt;</t>
  </si>
  <si>
    <t>JULIO</t>
  </si>
  <si>
    <t>AGOSTO</t>
  </si>
  <si>
    <t>SEPTIEMBRE</t>
  </si>
  <si>
    <t>OCTUBRE</t>
  </si>
  <si>
    <t>NOVIEMBRE</t>
  </si>
  <si>
    <t>DICIEMBRE</t>
  </si>
  <si>
    <t>DECLARACIÓN IMPUESTO NACIONAL A LA GASOLINA Y AL ACPM</t>
  </si>
  <si>
    <t>Enero</t>
  </si>
  <si>
    <t>Febrero</t>
  </si>
  <si>
    <t>Marzo</t>
  </si>
  <si>
    <t>Abril</t>
  </si>
  <si>
    <t>Mayo</t>
  </si>
  <si>
    <t>Junio</t>
  </si>
  <si>
    <t>Julio</t>
  </si>
  <si>
    <t>Agosto</t>
  </si>
  <si>
    <t>Septiembre</t>
  </si>
  <si>
    <t>Octubre</t>
  </si>
  <si>
    <t>Noviembre</t>
  </si>
  <si>
    <t>Diciembre</t>
  </si>
  <si>
    <t>DECLARACIÓN IMPUESTO NACIONAL AL CARBONO</t>
  </si>
  <si>
    <t>DECLARACIÓN IMPUESTO GRAVAMEN A LOS MOVIMIENTOS FINANCIEROS GMF</t>
  </si>
  <si>
    <t>PLAZOS PARA EMITIR CERTIFICADOS TRIBUTARIOS</t>
  </si>
  <si>
    <t>Fecha máxima</t>
  </si>
  <si>
    <t>Tipo de certificado</t>
  </si>
  <si>
    <t>Certificado de ingresos y retenciones F-220 (art. 378 ET)</t>
  </si>
  <si>
    <t>La certificación del valor patrimonial de los aportes y acciones, así como de las participaciones y dividendos gravados o no gravados abonados en cuenta en calidad de exigibles para los respectivos socios, comuneros, cooperados, asociados o accionistas</t>
  </si>
  <si>
    <t>A los quince (15) días calendario siguientes a la fecha de la solicitud</t>
  </si>
  <si>
    <t>Los certificados sobre la parte no gravada de los rendimientos financieros pagados a los ahorradores. (Art. 622 ET)</t>
  </si>
  <si>
    <t>A los quince (15) días calendario siguientes a la fecha de la solicitud por parte del ahorrador</t>
  </si>
  <si>
    <t>DECLARACIÓN ANUAL CONSOLIDADA RÉGIMEN SIMPLE</t>
  </si>
  <si>
    <t>DECLARACIÓN ANUAL CONSOLIDADA DEL IVA (RÉGIMEN SIMPLE)</t>
  </si>
  <si>
    <t>Últimos dígitos del nit</t>
  </si>
  <si>
    <t xml:space="preserve"> ANTICIPO SIMPLE BIMESTRAL F-2593</t>
  </si>
  <si>
    <t>Personas naturales y sucesiones ilíquidas</t>
  </si>
  <si>
    <t>EXÓGENA DIAN AÑO GRAVABLE 2021</t>
  </si>
  <si>
    <t>Personas jurídicas y naturales</t>
  </si>
  <si>
    <t>Certificado de retenciones en la fuente (art. 381 ET) y del GMF</t>
  </si>
  <si>
    <t>Registro WEB y Remisión de Comentarios de la Sociedad Civil, para la Calificación al Régimen Tributario Especial, deberán actualizar el registro web de que trata el artículo 364-5 del Estatuto los primeros seis (6) meses de cada año. Art. 24 Ley 2277 de 2022</t>
  </si>
  <si>
    <t>IMPUESTO AL PATRIMONIO
COMPLEMENTARIOS</t>
  </si>
  <si>
    <t xml:space="preserve">Grandes contribuyentes </t>
  </si>
  <si>
    <t>Hasta el</t>
  </si>
  <si>
    <t>DECLARACIÓN Y DE LOS PAGOS ANTICIPADOS BIM. PARA LAS PERSONAS NO RESIDENTES O ENTIDADES NO DOMICILIADAS EN EL PAÍS CON PRESENCIA ECONÓMICA SIGNIFICATIVA -PES EN COLOMBIA</t>
  </si>
  <si>
    <t>30 junio de 2024</t>
  </si>
  <si>
    <t>Si el último digito es:</t>
  </si>
  <si>
    <t xml:space="preserve">El certificado para la procedencia del descuento por ingresos a través de tarjeta de crédito, débito y otros mecanismos de pago electrónico de que trata el artículo 912 del ET y que correspondan al año 2023 (Desc. Tributarios Régimen SIMPLE) Lo emite las entidades vigiladas por la Superintendencia Financiera de Colombia </t>
  </si>
  <si>
    <t>Si los últimos dígitos son:</t>
  </si>
  <si>
    <t>IMPUESTO NACIONAL SOBRE PRODUCTOR PLÁSTICOS DE UN SOLO USO</t>
  </si>
  <si>
    <t xml:space="preserve">BEBIDAS ULTRAPROCESADAS AZUCARADAS Y A LOS PRODUCTOS COMESTIBLES ULTRAPROCESADOS </t>
  </si>
  <si>
    <t xml:space="preserve">14 de marzo de 2024 </t>
  </si>
  <si>
    <t xml:space="preserve">16 de mayo de 2024 </t>
  </si>
  <si>
    <t xml:space="preserve">15 de julio de 2024 </t>
  </si>
  <si>
    <t xml:space="preserve">13 de septiembre de 2024 </t>
  </si>
  <si>
    <t xml:space="preserve">18 de noviembre de 2024 </t>
  </si>
  <si>
    <t xml:space="preserve">16 de enero de 2025 </t>
  </si>
  <si>
    <t>DECLARACION ANUAL AÑO GRAVABLE</t>
  </si>
  <si>
    <t>Resolución 0001255 del 26 octubre de 2022</t>
  </si>
  <si>
    <t>dhvg</t>
  </si>
  <si>
    <t>DECRETO 2229 DEL 22 DE DICIEMBRE DE 2023</t>
  </si>
  <si>
    <t>14 de marzo de 2024 y en adelante el  decimo día hábil para cada uno de los años subsiguientes.</t>
  </si>
  <si>
    <t>16 de mayo de 2024 y en adelante el décimo día hábil para cada uno de los años subsiguientes.</t>
  </si>
  <si>
    <t>15 de julio de 2024 y en adelante el décimo día hábil para cada uno de los años subsiguientes.</t>
  </si>
  <si>
    <t>13 de septiembre de 2024 y en adelante el décimo día hábil para cada uno de los años subsiguientes.</t>
  </si>
  <si>
    <t>18 de noviembre de 2024 y en adelante el décimo día hábil para cada uno de los años subsiguientes.</t>
  </si>
  <si>
    <t>16 de enero de 2025 y en adelante el décimo día hábil para cada uno de los años subsiguientes.</t>
  </si>
  <si>
    <t xml:space="preserve"> 01 Y 02</t>
  </si>
  <si>
    <t>21 Y 22</t>
  </si>
  <si>
    <t>41 Y 42</t>
  </si>
  <si>
    <t>61 Y 62</t>
  </si>
  <si>
    <t>81 Y 82</t>
  </si>
  <si>
    <t xml:space="preserve"> 03 Y 04</t>
  </si>
  <si>
    <t>23 Y 24</t>
  </si>
  <si>
    <t>43 Y 44</t>
  </si>
  <si>
    <t>63 Y 64</t>
  </si>
  <si>
    <t>83 Y 84</t>
  </si>
  <si>
    <t xml:space="preserve"> 05 Y 06</t>
  </si>
  <si>
    <t>25 Y 26</t>
  </si>
  <si>
    <t>45 Y 46</t>
  </si>
  <si>
    <t>65 Y 66</t>
  </si>
  <si>
    <t>85 Y 86</t>
  </si>
  <si>
    <t xml:space="preserve"> 07 Y 08</t>
  </si>
  <si>
    <t>27 Y 28</t>
  </si>
  <si>
    <t>47 Y 48</t>
  </si>
  <si>
    <t>67 Y 68</t>
  </si>
  <si>
    <t>87 Y 88</t>
  </si>
  <si>
    <t xml:space="preserve"> 09 Y 10</t>
  </si>
  <si>
    <t>29 Y 30</t>
  </si>
  <si>
    <t>49 Y 50</t>
  </si>
  <si>
    <t>69 Y 70</t>
  </si>
  <si>
    <t>89 Y 90</t>
  </si>
  <si>
    <t xml:space="preserve"> 11 Y 12</t>
  </si>
  <si>
    <t>31 Y 32</t>
  </si>
  <si>
    <t>51 Y 52</t>
  </si>
  <si>
    <t>71 Y 72</t>
  </si>
  <si>
    <t>91 Y 92</t>
  </si>
  <si>
    <t>13 Y 14</t>
  </si>
  <si>
    <t>33 Y 34</t>
  </si>
  <si>
    <t>53 Y 54</t>
  </si>
  <si>
    <t>73 Y 74</t>
  </si>
  <si>
    <t>93 Y 94</t>
  </si>
  <si>
    <t>15 Y 16</t>
  </si>
  <si>
    <t>35 Y 36</t>
  </si>
  <si>
    <t>55 Y 56</t>
  </si>
  <si>
    <t>75 Y 76</t>
  </si>
  <si>
    <t>95 Y 96</t>
  </si>
  <si>
    <t>17 Y 18</t>
  </si>
  <si>
    <t>37 Y 38</t>
  </si>
  <si>
    <t>57 Y 58</t>
  </si>
  <si>
    <t>77 Y 78</t>
  </si>
  <si>
    <t>97 Y 98</t>
  </si>
  <si>
    <t>19 Y 20</t>
  </si>
  <si>
    <t>39 Y 40</t>
  </si>
  <si>
    <t>59 Y 60</t>
  </si>
  <si>
    <t>79 Y 80</t>
  </si>
  <si>
    <t>99 Y 00</t>
  </si>
  <si>
    <t>Declaración y pago segunda cuota y primera cuota de sobretasa instituciones financieras y otras, además de los contribuyentes cuya actividad economlca principal sea la
generación de energía eléctrica a través de recursos hídricos</t>
  </si>
  <si>
    <t>Pago tercera cuota y segunda cuota sobretasa instituciones financieras y otras; ademá de los contribuyentes cuya actividad economlca principal sea la
generación de energía eléctrica a través de recursos hídricos</t>
  </si>
  <si>
    <t>Declaración y pago primera cuota, incluye primera cuota de sobretasa instituciones financieras y otras, además de los contribuyentes cuya actividad economlca principal sea la
generación de energía eléctrica a través de recursos hídricos</t>
  </si>
  <si>
    <t>Pago segunda cuota, incluye primera cuota de sobretasa instituciones financieras y otras, además de los contribuyentes cuya actividad economlca principal sea la
generación de energía eléctrica a través de recursos hídricos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</si>
</sst>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40A]d&quot; de &quot;mmmm&quot; de &quot;yyyy;@"/>
  </numFmts>
  <fonts count="22" x14ac:knownFonts="1">
    <font>
      <sz val="11"/>
      <color theme="1"/>
      <name val="Calibri"/>
      <family val="2"/>
      <scheme val="minor"/>
    </font>
    <font>
      <sz val="11"/>
      <color theme="1"/>
      <name val="Arial"/>
      <family val="2"/>
    </font>
    <font>
      <sz val="11"/>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2"/>
      <name val="Arial"/>
      <family val="2"/>
    </font>
    <font>
      <sz val="12"/>
      <name val="Arial"/>
      <family val="2"/>
    </font>
    <font>
      <sz val="8"/>
      <name val="Calibri"/>
      <family val="2"/>
      <scheme val="minor"/>
    </font>
    <font>
      <sz val="8"/>
      <color rgb="FF0070C0"/>
      <name val="Arial"/>
      <family val="2"/>
    </font>
    <font>
      <sz val="11"/>
      <color theme="1"/>
      <name val="Calibri"/>
      <family val="2"/>
      <scheme val="minor"/>
    </font>
    <font>
      <u/>
      <sz val="11"/>
      <color theme="10"/>
      <name val="Calibri"/>
      <family val="2"/>
      <scheme val="minor"/>
    </font>
    <font>
      <sz val="11"/>
      <color rgb="FFC00000"/>
      <name val="Arial"/>
      <family val="2"/>
    </font>
    <font>
      <sz val="11"/>
      <color theme="2" tint="-0.499984740745262"/>
      <name val="Calibri"/>
      <family val="2"/>
      <scheme val="minor"/>
    </font>
    <font>
      <sz val="11"/>
      <color rgb="FFFF0000"/>
      <name val="Calibri"/>
      <family val="2"/>
      <scheme val="minor"/>
    </font>
    <font>
      <sz val="12"/>
      <color rgb="FFFF0000"/>
      <name val="Arial"/>
      <family val="2"/>
    </font>
    <font>
      <b/>
      <sz val="12"/>
      <color rgb="FFFF0000"/>
      <name val="Arial"/>
      <family val="2"/>
    </font>
    <font>
      <sz val="11"/>
      <color rgb="FF0070C0"/>
      <name val="Calibri"/>
      <family val="2"/>
      <scheme val="minor"/>
    </font>
    <font>
      <sz val="9"/>
      <color indexed="81"/>
      <name val="Tahoma"/>
      <family val="2"/>
    </font>
    <font>
      <sz val="9"/>
      <color theme="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1" fillId="0" borderId="0" applyFont="0" applyFill="0" applyBorder="0" applyAlignment="0" applyProtection="0"/>
    <xf numFmtId="0" fontId="12" fillId="0" borderId="0" applyNumberFormat="0" applyFill="0" applyBorder="0" applyAlignment="0" applyProtection="0"/>
  </cellStyleXfs>
  <cellXfs count="74">
    <xf numFmtId="0" fontId="0" fillId="0" borderId="0" xfId="0"/>
    <xf numFmtId="0" fontId="6" fillId="2" borderId="0" xfId="0" applyFont="1" applyFill="1"/>
    <xf numFmtId="0" fontId="5" fillId="2" borderId="0" xfId="0" applyFont="1" applyFill="1"/>
    <xf numFmtId="0" fontId="6" fillId="2" borderId="1" xfId="0" applyFont="1" applyFill="1" applyBorder="1" applyAlignment="1">
      <alignment horizontal="center"/>
    </xf>
    <xf numFmtId="164" fontId="6" fillId="2" borderId="1" xfId="0" applyNumberFormat="1" applyFont="1" applyFill="1" applyBorder="1"/>
    <xf numFmtId="0" fontId="5" fillId="3" borderId="0" xfId="0" applyFont="1" applyFill="1"/>
    <xf numFmtId="0" fontId="6" fillId="3"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5" borderId="0" xfId="0" applyFont="1" applyFill="1"/>
    <xf numFmtId="0" fontId="6" fillId="2" borderId="0" xfId="0" applyFont="1" applyFill="1" applyAlignment="1">
      <alignment vertical="center"/>
    </xf>
    <xf numFmtId="0" fontId="6" fillId="2" borderId="0" xfId="0" applyFont="1" applyFill="1" applyAlignment="1">
      <alignment horizontal="center" vertical="center" textRotation="90"/>
    </xf>
    <xf numFmtId="0" fontId="5" fillId="5" borderId="0" xfId="0" applyFont="1" applyFill="1" applyAlignment="1">
      <alignment horizontal="left"/>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horizontal="center"/>
    </xf>
    <xf numFmtId="164" fontId="6" fillId="2" borderId="0" xfId="0" applyNumberFormat="1" applyFont="1" applyFill="1"/>
    <xf numFmtId="0" fontId="6"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horizontal="left"/>
    </xf>
    <xf numFmtId="0" fontId="8" fillId="2" borderId="0" xfId="0" applyFont="1" applyFill="1"/>
    <xf numFmtId="0" fontId="8" fillId="2" borderId="0" xfId="0" applyFont="1" applyFill="1" applyAlignment="1">
      <alignment horizontal="center"/>
    </xf>
    <xf numFmtId="164" fontId="8" fillId="2" borderId="0" xfId="0" applyNumberFormat="1" applyFont="1" applyFill="1"/>
    <xf numFmtId="16" fontId="6" fillId="2" borderId="0" xfId="0" applyNumberFormat="1" applyFont="1" applyFill="1" applyAlignment="1">
      <alignment horizont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0" fillId="2" borderId="0" xfId="0" applyFont="1" applyFill="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2" borderId="0" xfId="0" applyFont="1" applyFill="1" applyAlignment="1">
      <alignment horizontal="left"/>
    </xf>
    <xf numFmtId="49" fontId="6" fillId="2" borderId="0" xfId="1" applyNumberFormat="1" applyFont="1" applyFill="1" applyBorder="1" applyAlignment="1">
      <alignment horizontal="center"/>
    </xf>
    <xf numFmtId="49" fontId="6" fillId="2" borderId="1" xfId="1" applyNumberFormat="1" applyFont="1" applyFill="1" applyBorder="1" applyAlignment="1">
      <alignment horizontal="left"/>
    </xf>
    <xf numFmtId="49" fontId="6" fillId="2" borderId="1" xfId="1" applyNumberFormat="1" applyFont="1" applyFill="1" applyBorder="1" applyAlignment="1">
      <alignment horizontal="left" wrapText="1"/>
    </xf>
    <xf numFmtId="164" fontId="6" fillId="2" borderId="1" xfId="0" applyNumberFormat="1" applyFont="1" applyFill="1" applyBorder="1" applyAlignment="1">
      <alignment horizontal="center" vertical="center" wrapText="1"/>
    </xf>
    <xf numFmtId="49" fontId="6" fillId="2" borderId="1" xfId="1" applyNumberFormat="1" applyFont="1" applyFill="1" applyBorder="1" applyAlignment="1">
      <alignment horizontal="left" vertical="top" wrapText="1"/>
    </xf>
    <xf numFmtId="164" fontId="6" fillId="2" borderId="1" xfId="0" applyNumberFormat="1" applyFont="1" applyFill="1" applyBorder="1" applyAlignment="1">
      <alignment vertical="center"/>
    </xf>
    <xf numFmtId="164" fontId="6" fillId="2" borderId="1" xfId="0" applyNumberFormat="1" applyFont="1" applyFill="1" applyBorder="1" applyAlignment="1">
      <alignment horizontal="center"/>
    </xf>
    <xf numFmtId="49" fontId="5" fillId="2" borderId="0" xfId="1" applyNumberFormat="1" applyFont="1" applyFill="1" applyBorder="1" applyAlignment="1">
      <alignment horizontal="left"/>
    </xf>
    <xf numFmtId="0" fontId="0" fillId="2" borderId="0" xfId="0" applyFill="1"/>
    <xf numFmtId="0" fontId="4" fillId="2" borderId="0" xfId="0" applyFont="1" applyFill="1" applyAlignment="1">
      <alignment horizontal="left" vertical="top"/>
    </xf>
    <xf numFmtId="0" fontId="13" fillId="2" borderId="0" xfId="0" applyFont="1" applyFill="1" applyAlignment="1">
      <alignment horizontal="center"/>
    </xf>
    <xf numFmtId="0" fontId="12" fillId="2" borderId="0" xfId="2" quotePrefix="1" applyFill="1"/>
    <xf numFmtId="0" fontId="15" fillId="2" borderId="0" xfId="0" applyFont="1" applyFill="1"/>
    <xf numFmtId="0" fontId="16" fillId="2" borderId="0" xfId="0" applyFont="1" applyFill="1"/>
    <xf numFmtId="0" fontId="17" fillId="2" borderId="0" xfId="0" applyFont="1" applyFill="1" applyAlignment="1">
      <alignment horizontal="left" vertical="center"/>
    </xf>
    <xf numFmtId="164" fontId="2" fillId="2" borderId="1" xfId="0" applyNumberFormat="1" applyFont="1" applyFill="1" applyBorder="1" applyAlignment="1">
      <alignment vertical="top" wrapText="1"/>
    </xf>
    <xf numFmtId="164" fontId="20" fillId="2" borderId="1" xfId="0" applyNumberFormat="1" applyFont="1" applyFill="1" applyBorder="1" applyAlignment="1">
      <alignment vertical="top" wrapText="1"/>
    </xf>
    <xf numFmtId="164" fontId="6" fillId="2" borderId="1" xfId="0" applyNumberFormat="1" applyFont="1" applyFill="1" applyBorder="1" applyAlignment="1">
      <alignment horizontal="right" vertical="center"/>
    </xf>
    <xf numFmtId="0" fontId="18" fillId="0" borderId="0" xfId="0" applyFont="1"/>
    <xf numFmtId="0" fontId="1" fillId="2" borderId="0" xfId="0" applyFont="1" applyFill="1"/>
    <xf numFmtId="16" fontId="1" fillId="2" borderId="1" xfId="0" applyNumberFormat="1" applyFont="1" applyFill="1" applyBorder="1" applyAlignment="1">
      <alignment horizontal="center"/>
    </xf>
    <xf numFmtId="164" fontId="1" fillId="2" borderId="1" xfId="0" applyNumberFormat="1" applyFont="1" applyFill="1" applyBorder="1"/>
    <xf numFmtId="0" fontId="1" fillId="2" borderId="1" xfId="0" applyFont="1" applyFill="1" applyBorder="1" applyAlignment="1">
      <alignment horizontal="center"/>
    </xf>
    <xf numFmtId="0" fontId="14" fillId="2" borderId="0" xfId="0" applyFont="1" applyFill="1" applyAlignment="1">
      <alignment horizontal="center"/>
    </xf>
    <xf numFmtId="0" fontId="18" fillId="2" borderId="0" xfId="0" applyFont="1" applyFill="1" applyAlignment="1" applyProtection="1">
      <alignment horizontal="center"/>
      <protection locked="0"/>
    </xf>
    <xf numFmtId="0" fontId="0" fillId="2" borderId="0" xfId="0" applyFill="1"/>
    <xf numFmtId="0" fontId="20" fillId="3" borderId="0" xfId="0" applyFont="1" applyFill="1" applyAlignment="1">
      <alignment horizontal="center" vertical="center" wrapText="1"/>
    </xf>
    <xf numFmtId="0" fontId="21" fillId="3" borderId="0" xfId="0" applyFont="1" applyFill="1" applyAlignment="1">
      <alignment horizontal="center" vertical="center"/>
    </xf>
    <xf numFmtId="0" fontId="6" fillId="4" borderId="0" xfId="0" applyFont="1" applyFill="1" applyAlignment="1">
      <alignment horizontal="center" vertical="center" textRotation="90"/>
    </xf>
    <xf numFmtId="0" fontId="5" fillId="5" borderId="0" xfId="0" applyFont="1" applyFill="1" applyAlignment="1">
      <alignment horizontal="left" wrapText="1"/>
    </xf>
    <xf numFmtId="0" fontId="5" fillId="5" borderId="0" xfId="0" applyFont="1" applyFill="1" applyAlignment="1">
      <alignment horizontal="left"/>
    </xf>
    <xf numFmtId="0" fontId="20" fillId="3" borderId="0" xfId="0" applyFont="1" applyFill="1" applyAlignment="1">
      <alignment horizontal="center" vertical="center"/>
    </xf>
    <xf numFmtId="0" fontId="5" fillId="3" borderId="0" xfId="0" applyFont="1" applyFill="1" applyAlignment="1">
      <alignment horizontal="center" vertical="center"/>
    </xf>
    <xf numFmtId="0" fontId="7" fillId="2" borderId="0" xfId="0" applyFont="1" applyFill="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textRotation="90"/>
    </xf>
    <xf numFmtId="0" fontId="5" fillId="3" borderId="0" xfId="0" applyFont="1" applyFill="1" applyAlignment="1">
      <alignment horizontal="center" vertical="center" wrapText="1"/>
    </xf>
    <xf numFmtId="0" fontId="5" fillId="2" borderId="0" xfId="0" applyFont="1" applyFill="1" applyAlignment="1">
      <alignment horizontal="center" vertical="center" wrapText="1"/>
    </xf>
    <xf numFmtId="164" fontId="6" fillId="2" borderId="2" xfId="0" applyNumberFormat="1" applyFont="1" applyFill="1" applyBorder="1"/>
    <xf numFmtId="164" fontId="6" fillId="2" borderId="3" xfId="0" applyNumberFormat="1" applyFont="1" applyFill="1" applyBorder="1"/>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164" fontId="6" fillId="2" borderId="1" xfId="0" applyNumberFormat="1"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E462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IVA Cuatrimestral'!A3"/><Relationship Id="rId13" Type="http://schemas.openxmlformats.org/officeDocument/2006/relationships/hyperlink" Target="#'I Gasolina y ACPM'!A8"/><Relationship Id="rId18" Type="http://schemas.openxmlformats.org/officeDocument/2006/relationships/hyperlink" Target="#Cert!A8"/><Relationship Id="rId26" Type="http://schemas.openxmlformats.org/officeDocument/2006/relationships/hyperlink" Target="#'Bebidas y prod, ultrap'!A8"/><Relationship Id="rId3" Type="http://schemas.openxmlformats.org/officeDocument/2006/relationships/hyperlink" Target="#'Renta PN'!A9"/><Relationship Id="rId21" Type="http://schemas.openxmlformats.org/officeDocument/2006/relationships/image" Target="../media/image2.png"/><Relationship Id="rId7" Type="http://schemas.openxmlformats.org/officeDocument/2006/relationships/hyperlink" Target="#'IVA Bimestral'!A3"/><Relationship Id="rId12" Type="http://schemas.openxmlformats.org/officeDocument/2006/relationships/hyperlink" Target="#Retefuente!A3"/><Relationship Id="rId17" Type="http://schemas.openxmlformats.org/officeDocument/2006/relationships/hyperlink" Target="#'Ex&#243;gena Nal'!A3"/><Relationship Id="rId25" Type="http://schemas.openxmlformats.org/officeDocument/2006/relationships/hyperlink" Target="#'No residentes o dom'!A8"/><Relationship Id="rId2" Type="http://schemas.openxmlformats.org/officeDocument/2006/relationships/hyperlink" Target="#'Renta PJ'!A9"/><Relationship Id="rId16" Type="http://schemas.openxmlformats.org/officeDocument/2006/relationships/hyperlink" Target="#Plasticos!A8"/><Relationship Id="rId20" Type="http://schemas.openxmlformats.org/officeDocument/2006/relationships/hyperlink" Target="https://www.consultorcontable.com/herramientas/" TargetMode="External"/><Relationship Id="rId1" Type="http://schemas.openxmlformats.org/officeDocument/2006/relationships/hyperlink" Target="#'Renta GC'!A9"/><Relationship Id="rId6" Type="http://schemas.openxmlformats.org/officeDocument/2006/relationships/hyperlink" Target="#'Precios de T'!A9"/><Relationship Id="rId11" Type="http://schemas.openxmlformats.org/officeDocument/2006/relationships/hyperlink" Target="#'INC Bimestral'!A3"/><Relationship Id="rId24" Type="http://schemas.openxmlformats.org/officeDocument/2006/relationships/hyperlink" Target="#'Impuesto al patrimonio'!A8"/><Relationship Id="rId5" Type="http://schemas.openxmlformats.org/officeDocument/2006/relationships/hyperlink" Target="#'Activos Exterior'!A3"/><Relationship Id="rId15" Type="http://schemas.openxmlformats.org/officeDocument/2006/relationships/hyperlink" Target="#GMF!A8"/><Relationship Id="rId23" Type="http://schemas.openxmlformats.org/officeDocument/2006/relationships/image" Target="../media/image3.gif"/><Relationship Id="rId10" Type="http://schemas.openxmlformats.org/officeDocument/2006/relationships/hyperlink" Target="#'Anticipo Simple'!A3"/><Relationship Id="rId19" Type="http://schemas.openxmlformats.org/officeDocument/2006/relationships/image" Target="../media/image1.png"/><Relationship Id="rId4" Type="http://schemas.openxmlformats.org/officeDocument/2006/relationships/hyperlink" Target="#'SIMPLE Anual'!A9"/><Relationship Id="rId9" Type="http://schemas.openxmlformats.org/officeDocument/2006/relationships/hyperlink" Target="#'IVA anual Simple'!A3"/><Relationship Id="rId14" Type="http://schemas.openxmlformats.org/officeDocument/2006/relationships/hyperlink" Target="#'I Nal Carbono'!A8"/><Relationship Id="rId22" Type="http://schemas.openxmlformats.org/officeDocument/2006/relationships/hyperlink" Target="https://www.consultorcontable.com/aporte-voluntario/"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3" Type="http://schemas.openxmlformats.org/officeDocument/2006/relationships/hyperlink" Target="#'IVA Bimestral'!A7"/><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12.xml.rels><?xml version="1.0" encoding="UTF-8" standalone="yes"?>
<Relationships xmlns="http://schemas.openxmlformats.org/package/2006/relationships"><Relationship Id="rId3" Type="http://schemas.openxmlformats.org/officeDocument/2006/relationships/hyperlink" Target="#'IVA Cuatrimestral'!A3"/><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3" Type="http://schemas.openxmlformats.org/officeDocument/2006/relationships/hyperlink" Target="#'Anticipo Simple'!A3"/><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15.xml.rels><?xml version="1.0" encoding="UTF-8" standalone="yes"?>
<Relationships xmlns="http://schemas.openxmlformats.org/package/2006/relationships"><Relationship Id="rId3" Type="http://schemas.openxmlformats.org/officeDocument/2006/relationships/hyperlink" Target="#'INC Bimestral'!A3"/><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18.xml.rels><?xml version="1.0" encoding="UTF-8" standalone="yes"?>
<Relationships xmlns="http://schemas.openxmlformats.org/package/2006/relationships"><Relationship Id="rId3" Type="http://schemas.openxmlformats.org/officeDocument/2006/relationships/hyperlink" Target="#GMF!A8"/><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3" Type="http://schemas.openxmlformats.org/officeDocument/2006/relationships/hyperlink" Target="#'Renta GC'!A9"/><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20.xml.rels><?xml version="1.0" encoding="UTF-8" standalone="yes"?>
<Relationships xmlns="http://schemas.openxmlformats.org/package/2006/relationships"><Relationship Id="rId3" Type="http://schemas.openxmlformats.org/officeDocument/2006/relationships/hyperlink" Target="#'Ex&#243;gena Nal'!C4"/><Relationship Id="rId2" Type="http://schemas.openxmlformats.org/officeDocument/2006/relationships/image" Target="../media/image4.png"/><Relationship Id="rId1" Type="http://schemas.openxmlformats.org/officeDocument/2006/relationships/hyperlink" Target="#MENU!A1"/><Relationship Id="rId6" Type="http://schemas.openxmlformats.org/officeDocument/2006/relationships/image" Target="../media/image5.gif"/><Relationship Id="rId5" Type="http://schemas.openxmlformats.org/officeDocument/2006/relationships/hyperlink" Target="#'Ex&#243;gena Nal'!A3"/><Relationship Id="rId4" Type="http://schemas.openxmlformats.org/officeDocument/2006/relationships/hyperlink" Target="#'Ex&#243;gena Nal'!C20"/></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22.xml.rels><?xml version="1.0" encoding="UTF-8" standalone="yes"?>
<Relationships xmlns="http://schemas.openxmlformats.org/package/2006/relationships"><Relationship Id="rId3" Type="http://schemas.openxmlformats.org/officeDocument/2006/relationships/hyperlink" Target="#Cert!A8"/><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3.xml.rels><?xml version="1.0" encoding="UTF-8" standalone="yes"?>
<Relationships xmlns="http://schemas.openxmlformats.org/package/2006/relationships"><Relationship Id="rId3" Type="http://schemas.openxmlformats.org/officeDocument/2006/relationships/hyperlink" Target="#'Renta PJ'!A9"/><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3" Type="http://schemas.openxmlformats.org/officeDocument/2006/relationships/hyperlink" Target="#'Activos Exterior'!C3"/><Relationship Id="rId7"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hyperlink" Target="#MENU!A1"/><Relationship Id="rId6" Type="http://schemas.openxmlformats.org/officeDocument/2006/relationships/hyperlink" Target="#'Activos Exterior'!A3"/><Relationship Id="rId5" Type="http://schemas.openxmlformats.org/officeDocument/2006/relationships/hyperlink" Target="#'Activos Exterior'!C44"/><Relationship Id="rId4" Type="http://schemas.openxmlformats.org/officeDocument/2006/relationships/hyperlink" Target="#'Activos Exterior'!C20"/></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3" Type="http://schemas.openxmlformats.org/officeDocument/2006/relationships/hyperlink" Target="#Retefuente!A3"/><Relationship Id="rId2" Type="http://schemas.openxmlformats.org/officeDocument/2006/relationships/image" Target="../media/image4.png"/><Relationship Id="rId1" Type="http://schemas.openxmlformats.org/officeDocument/2006/relationships/hyperlink" Target="#MENU!A1"/><Relationship Id="rId4" Type="http://schemas.openxmlformats.org/officeDocument/2006/relationships/image" Target="../media/image5.gif"/></Relationships>
</file>

<file path=xl/drawings/_rels/drawing9.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5.gif"/><Relationship Id="rId1" Type="http://schemas.openxmlformats.org/officeDocument/2006/relationships/hyperlink" Target="#'Impuesto al patrimonio'!A7"/><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457200</xdr:colOff>
      <xdr:row>0</xdr:row>
      <xdr:rowOff>120650</xdr:rowOff>
    </xdr:from>
    <xdr:to>
      <xdr:col>12</xdr:col>
      <xdr:colOff>133350</xdr:colOff>
      <xdr:row>3</xdr:row>
      <xdr:rowOff>95250</xdr:rowOff>
    </xdr:to>
    <xdr:sp macro="" textlink="">
      <xdr:nvSpPr>
        <xdr:cNvPr id="2" name="CuadroTexto 1">
          <a:extLst>
            <a:ext uri="{FF2B5EF4-FFF2-40B4-BE49-F238E27FC236}">
              <a16:creationId xmlns:a16="http://schemas.microsoft.com/office/drawing/2014/main" id="{B1ED8527-95E2-437C-B169-923D338E40B4}"/>
            </a:ext>
          </a:extLst>
        </xdr:cNvPr>
        <xdr:cNvSpPr txBox="1"/>
      </xdr:nvSpPr>
      <xdr:spPr>
        <a:xfrm>
          <a:off x="457200" y="120650"/>
          <a:ext cx="8820150" cy="527050"/>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200">
              <a:solidFill>
                <a:schemeClr val="tx1"/>
              </a:solidFill>
              <a:latin typeface="Arial" panose="020B0604020202020204" pitchFamily="34" charset="0"/>
              <a:cs typeface="Arial" panose="020B0604020202020204" pitchFamily="34" charset="0"/>
            </a:rPr>
            <a:t>CALENDARIO</a:t>
          </a:r>
          <a:r>
            <a:rPr lang="es-CO" sz="3200" baseline="0">
              <a:solidFill>
                <a:schemeClr val="tx1"/>
              </a:solidFill>
              <a:latin typeface="Arial" panose="020B0604020202020204" pitchFamily="34" charset="0"/>
              <a:cs typeface="Arial" panose="020B0604020202020204" pitchFamily="34" charset="0"/>
            </a:rPr>
            <a:t> TRIBUTARIO AÑO 2024</a:t>
          </a:r>
          <a:endParaRPr lang="es-CO" sz="3200">
            <a:solidFill>
              <a:schemeClr val="tx1"/>
            </a:solidFill>
            <a:latin typeface="Arial" panose="020B0604020202020204" pitchFamily="34" charset="0"/>
            <a:cs typeface="Arial" panose="020B0604020202020204" pitchFamily="34" charset="0"/>
          </a:endParaRPr>
        </a:p>
      </xdr:txBody>
    </xdr:sp>
    <xdr:clientData/>
  </xdr:twoCellAnchor>
  <xdr:twoCellAnchor>
    <xdr:from>
      <xdr:col>0</xdr:col>
      <xdr:colOff>609600</xdr:colOff>
      <xdr:row>5</xdr:row>
      <xdr:rowOff>31750</xdr:rowOff>
    </xdr:from>
    <xdr:to>
      <xdr:col>4</xdr:col>
      <xdr:colOff>0</xdr:colOff>
      <xdr:row>6</xdr:row>
      <xdr:rowOff>101600</xdr:rowOff>
    </xdr:to>
    <xdr:sp macro="" textlink="">
      <xdr:nvSpPr>
        <xdr:cNvPr id="4" name="CuadroTexto 3">
          <a:hlinkClick xmlns:r="http://schemas.openxmlformats.org/officeDocument/2006/relationships" r:id="rId1" tooltip="Ir"/>
          <a:extLst>
            <a:ext uri="{FF2B5EF4-FFF2-40B4-BE49-F238E27FC236}">
              <a16:creationId xmlns:a16="http://schemas.microsoft.com/office/drawing/2014/main" id="{88567B83-4CEA-40EC-AB84-D74F09770237}"/>
            </a:ext>
          </a:extLst>
        </xdr:cNvPr>
        <xdr:cNvSpPr txBox="1"/>
      </xdr:nvSpPr>
      <xdr:spPr>
        <a:xfrm>
          <a:off x="609600" y="9525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Renta grandes contribuyentes</a:t>
          </a:r>
        </a:p>
      </xdr:txBody>
    </xdr:sp>
    <xdr:clientData/>
  </xdr:twoCellAnchor>
  <xdr:twoCellAnchor>
    <xdr:from>
      <xdr:col>0</xdr:col>
      <xdr:colOff>603250</xdr:colOff>
      <xdr:row>7</xdr:row>
      <xdr:rowOff>19050</xdr:rowOff>
    </xdr:from>
    <xdr:to>
      <xdr:col>3</xdr:col>
      <xdr:colOff>755650</xdr:colOff>
      <xdr:row>8</xdr:row>
      <xdr:rowOff>88900</xdr:rowOff>
    </xdr:to>
    <xdr:sp macro="" textlink="">
      <xdr:nvSpPr>
        <xdr:cNvPr id="5" name="CuadroTexto 4">
          <a:hlinkClick xmlns:r="http://schemas.openxmlformats.org/officeDocument/2006/relationships" r:id="rId2" tooltip="Ir "/>
          <a:extLst>
            <a:ext uri="{FF2B5EF4-FFF2-40B4-BE49-F238E27FC236}">
              <a16:creationId xmlns:a16="http://schemas.microsoft.com/office/drawing/2014/main" id="{1F8E585C-65F7-4DF0-8716-3A64A8940C91}"/>
            </a:ext>
          </a:extLst>
        </xdr:cNvPr>
        <xdr:cNvSpPr txBox="1"/>
      </xdr:nvSpPr>
      <xdr:spPr>
        <a:xfrm>
          <a:off x="603250" y="13081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Renta Personas Jurídicas</a:t>
          </a:r>
        </a:p>
      </xdr:txBody>
    </xdr:sp>
    <xdr:clientData/>
  </xdr:twoCellAnchor>
  <xdr:twoCellAnchor>
    <xdr:from>
      <xdr:col>0</xdr:col>
      <xdr:colOff>609600</xdr:colOff>
      <xdr:row>10</xdr:row>
      <xdr:rowOff>180141</xdr:rowOff>
    </xdr:from>
    <xdr:to>
      <xdr:col>4</xdr:col>
      <xdr:colOff>0</xdr:colOff>
      <xdr:row>12</xdr:row>
      <xdr:rowOff>62833</xdr:rowOff>
    </xdr:to>
    <xdr:sp macro="" textlink="">
      <xdr:nvSpPr>
        <xdr:cNvPr id="6" name="CuadroTexto 5">
          <a:hlinkClick xmlns:r="http://schemas.openxmlformats.org/officeDocument/2006/relationships" r:id="rId3" tooltip="Ir"/>
          <a:extLst>
            <a:ext uri="{FF2B5EF4-FFF2-40B4-BE49-F238E27FC236}">
              <a16:creationId xmlns:a16="http://schemas.microsoft.com/office/drawing/2014/main" id="{924311A1-EFFA-43CA-9C45-BE464150F951}"/>
            </a:ext>
          </a:extLst>
        </xdr:cNvPr>
        <xdr:cNvSpPr txBox="1"/>
      </xdr:nvSpPr>
      <xdr:spPr>
        <a:xfrm>
          <a:off x="609600" y="1791036"/>
          <a:ext cx="2438400" cy="2570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Renta Personas Naturales</a:t>
          </a:r>
        </a:p>
      </xdr:txBody>
    </xdr:sp>
    <xdr:clientData/>
  </xdr:twoCellAnchor>
  <xdr:twoCellAnchor>
    <xdr:from>
      <xdr:col>0</xdr:col>
      <xdr:colOff>596900</xdr:colOff>
      <xdr:row>12</xdr:row>
      <xdr:rowOff>173791</xdr:rowOff>
    </xdr:from>
    <xdr:to>
      <xdr:col>3</xdr:col>
      <xdr:colOff>749300</xdr:colOff>
      <xdr:row>14</xdr:row>
      <xdr:rowOff>56484</xdr:rowOff>
    </xdr:to>
    <xdr:sp macro="" textlink="">
      <xdr:nvSpPr>
        <xdr:cNvPr id="7" name="CuadroTexto 6">
          <a:hlinkClick xmlns:r="http://schemas.openxmlformats.org/officeDocument/2006/relationships" r:id="rId4" tooltip="Ir"/>
          <a:extLst>
            <a:ext uri="{FF2B5EF4-FFF2-40B4-BE49-F238E27FC236}">
              <a16:creationId xmlns:a16="http://schemas.microsoft.com/office/drawing/2014/main" id="{EDC97C99-8FA5-4615-A89E-AA7603C3D728}"/>
            </a:ext>
          </a:extLst>
        </xdr:cNvPr>
        <xdr:cNvSpPr txBox="1"/>
      </xdr:nvSpPr>
      <xdr:spPr>
        <a:xfrm>
          <a:off x="596900" y="2159002"/>
          <a:ext cx="2438400" cy="2570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Régimen</a:t>
          </a:r>
          <a:r>
            <a:rPr lang="es-CO" sz="1200" baseline="0">
              <a:latin typeface="Arial" panose="020B0604020202020204" pitchFamily="34" charset="0"/>
              <a:cs typeface="Arial" panose="020B0604020202020204" pitchFamily="34" charset="0"/>
            </a:rPr>
            <a:t> SIMPLE anual</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603250</xdr:colOff>
      <xdr:row>14</xdr:row>
      <xdr:rowOff>145384</xdr:rowOff>
    </xdr:from>
    <xdr:to>
      <xdr:col>3</xdr:col>
      <xdr:colOff>755650</xdr:colOff>
      <xdr:row>16</xdr:row>
      <xdr:rowOff>31083</xdr:rowOff>
    </xdr:to>
    <xdr:sp macro="" textlink="">
      <xdr:nvSpPr>
        <xdr:cNvPr id="8" name="CuadroTexto 7">
          <a:hlinkClick xmlns:r="http://schemas.openxmlformats.org/officeDocument/2006/relationships" r:id="rId5" tooltip="Ir"/>
          <a:extLst>
            <a:ext uri="{FF2B5EF4-FFF2-40B4-BE49-F238E27FC236}">
              <a16:creationId xmlns:a16="http://schemas.microsoft.com/office/drawing/2014/main" id="{44B95EDF-52C0-4AEE-B860-2DF28B25FCAE}"/>
            </a:ext>
          </a:extLst>
        </xdr:cNvPr>
        <xdr:cNvSpPr txBox="1"/>
      </xdr:nvSpPr>
      <xdr:spPr>
        <a:xfrm>
          <a:off x="603250" y="2504910"/>
          <a:ext cx="2438400" cy="26001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Activos en el exterior</a:t>
          </a:r>
        </a:p>
      </xdr:txBody>
    </xdr:sp>
    <xdr:clientData/>
  </xdr:twoCellAnchor>
  <xdr:twoCellAnchor>
    <xdr:from>
      <xdr:col>4</xdr:col>
      <xdr:colOff>563479</xdr:colOff>
      <xdr:row>12</xdr:row>
      <xdr:rowOff>161423</xdr:rowOff>
    </xdr:from>
    <xdr:to>
      <xdr:col>7</xdr:col>
      <xdr:colOff>722563</xdr:colOff>
      <xdr:row>14</xdr:row>
      <xdr:rowOff>44116</xdr:rowOff>
    </xdr:to>
    <xdr:sp macro="" textlink="">
      <xdr:nvSpPr>
        <xdr:cNvPr id="9" name="CuadroTexto 8">
          <a:hlinkClick xmlns:r="http://schemas.openxmlformats.org/officeDocument/2006/relationships" r:id="rId6" tooltip="Ir"/>
          <a:extLst>
            <a:ext uri="{FF2B5EF4-FFF2-40B4-BE49-F238E27FC236}">
              <a16:creationId xmlns:a16="http://schemas.microsoft.com/office/drawing/2014/main" id="{48ABC477-3393-4F88-A306-65CDCE7B129B}"/>
            </a:ext>
          </a:extLst>
        </xdr:cNvPr>
        <xdr:cNvSpPr txBox="1"/>
      </xdr:nvSpPr>
      <xdr:spPr>
        <a:xfrm>
          <a:off x="3611479" y="2146634"/>
          <a:ext cx="2438400" cy="2570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Precios de transferencia</a:t>
          </a:r>
        </a:p>
      </xdr:txBody>
    </xdr:sp>
    <xdr:clientData/>
  </xdr:twoCellAnchor>
  <xdr:twoCellAnchor>
    <xdr:from>
      <xdr:col>4</xdr:col>
      <xdr:colOff>577850</xdr:colOff>
      <xdr:row>5</xdr:row>
      <xdr:rowOff>38100</xdr:rowOff>
    </xdr:from>
    <xdr:to>
      <xdr:col>7</xdr:col>
      <xdr:colOff>730250</xdr:colOff>
      <xdr:row>6</xdr:row>
      <xdr:rowOff>107950</xdr:rowOff>
    </xdr:to>
    <xdr:sp macro="" textlink="">
      <xdr:nvSpPr>
        <xdr:cNvPr id="10" name="CuadroTexto 9">
          <a:hlinkClick xmlns:r="http://schemas.openxmlformats.org/officeDocument/2006/relationships" r:id="rId7" tooltip="Ir"/>
          <a:extLst>
            <a:ext uri="{FF2B5EF4-FFF2-40B4-BE49-F238E27FC236}">
              <a16:creationId xmlns:a16="http://schemas.microsoft.com/office/drawing/2014/main" id="{EBE12319-C804-4A80-B8F1-6A32F0F0278C}"/>
            </a:ext>
          </a:extLst>
        </xdr:cNvPr>
        <xdr:cNvSpPr txBox="1"/>
      </xdr:nvSpPr>
      <xdr:spPr>
        <a:xfrm>
          <a:off x="3625850" y="9588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IVA Bimestral</a:t>
          </a:r>
        </a:p>
      </xdr:txBody>
    </xdr:sp>
    <xdr:clientData/>
  </xdr:twoCellAnchor>
  <xdr:twoCellAnchor>
    <xdr:from>
      <xdr:col>4</xdr:col>
      <xdr:colOff>571500</xdr:colOff>
      <xdr:row>7</xdr:row>
      <xdr:rowOff>25400</xdr:rowOff>
    </xdr:from>
    <xdr:to>
      <xdr:col>7</xdr:col>
      <xdr:colOff>723900</xdr:colOff>
      <xdr:row>8</xdr:row>
      <xdr:rowOff>95250</xdr:rowOff>
    </xdr:to>
    <xdr:sp macro="" textlink="">
      <xdr:nvSpPr>
        <xdr:cNvPr id="11" name="CuadroTexto 10">
          <a:hlinkClick xmlns:r="http://schemas.openxmlformats.org/officeDocument/2006/relationships" r:id="rId8" tooltip="Ir"/>
          <a:extLst>
            <a:ext uri="{FF2B5EF4-FFF2-40B4-BE49-F238E27FC236}">
              <a16:creationId xmlns:a16="http://schemas.microsoft.com/office/drawing/2014/main" id="{EEB05FB9-41AF-40DD-B805-04864B97ADB5}"/>
            </a:ext>
          </a:extLst>
        </xdr:cNvPr>
        <xdr:cNvSpPr txBox="1"/>
      </xdr:nvSpPr>
      <xdr:spPr>
        <a:xfrm>
          <a:off x="3619500" y="13144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IVA cuatrimestral</a:t>
          </a:r>
        </a:p>
      </xdr:txBody>
    </xdr:sp>
    <xdr:clientData/>
  </xdr:twoCellAnchor>
  <xdr:twoCellAnchor>
    <xdr:from>
      <xdr:col>4</xdr:col>
      <xdr:colOff>546100</xdr:colOff>
      <xdr:row>14</xdr:row>
      <xdr:rowOff>152400</xdr:rowOff>
    </xdr:from>
    <xdr:to>
      <xdr:col>7</xdr:col>
      <xdr:colOff>698500</xdr:colOff>
      <xdr:row>16</xdr:row>
      <xdr:rowOff>38100</xdr:rowOff>
    </xdr:to>
    <xdr:sp macro="" textlink="">
      <xdr:nvSpPr>
        <xdr:cNvPr id="12" name="CuadroTexto 11">
          <a:hlinkClick xmlns:r="http://schemas.openxmlformats.org/officeDocument/2006/relationships" r:id="rId9" tooltip="Ir"/>
          <a:extLst>
            <a:ext uri="{FF2B5EF4-FFF2-40B4-BE49-F238E27FC236}">
              <a16:creationId xmlns:a16="http://schemas.microsoft.com/office/drawing/2014/main" id="{9D0EA018-0874-4264-91B4-FFD5140C8376}"/>
            </a:ext>
          </a:extLst>
        </xdr:cNvPr>
        <xdr:cNvSpPr txBox="1"/>
      </xdr:nvSpPr>
      <xdr:spPr>
        <a:xfrm>
          <a:off x="3594100" y="27305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IVA</a:t>
          </a:r>
          <a:r>
            <a:rPr lang="es-CO" sz="1200" baseline="0">
              <a:latin typeface="Arial" panose="020B0604020202020204" pitchFamily="34" charset="0"/>
              <a:cs typeface="Arial" panose="020B0604020202020204" pitchFamily="34" charset="0"/>
            </a:rPr>
            <a:t> Simple anual</a:t>
          </a:r>
          <a:endParaRPr lang="es-CO" sz="1200">
            <a:latin typeface="Arial" panose="020B0604020202020204" pitchFamily="34" charset="0"/>
            <a:cs typeface="Arial" panose="020B0604020202020204" pitchFamily="34" charset="0"/>
          </a:endParaRPr>
        </a:p>
      </xdr:txBody>
    </xdr:sp>
    <xdr:clientData/>
  </xdr:twoCellAnchor>
  <xdr:twoCellAnchor>
    <xdr:from>
      <xdr:col>4</xdr:col>
      <xdr:colOff>546100</xdr:colOff>
      <xdr:row>16</xdr:row>
      <xdr:rowOff>127000</xdr:rowOff>
    </xdr:from>
    <xdr:to>
      <xdr:col>7</xdr:col>
      <xdr:colOff>698500</xdr:colOff>
      <xdr:row>18</xdr:row>
      <xdr:rowOff>12700</xdr:rowOff>
    </xdr:to>
    <xdr:sp macro="" textlink="">
      <xdr:nvSpPr>
        <xdr:cNvPr id="14" name="CuadroTexto 13">
          <a:hlinkClick xmlns:r="http://schemas.openxmlformats.org/officeDocument/2006/relationships" r:id="rId10" tooltip="Ir"/>
          <a:extLst>
            <a:ext uri="{FF2B5EF4-FFF2-40B4-BE49-F238E27FC236}">
              <a16:creationId xmlns:a16="http://schemas.microsoft.com/office/drawing/2014/main" id="{EA517830-D8E4-4563-BEE8-A81A9137D8A7}"/>
            </a:ext>
          </a:extLst>
        </xdr:cNvPr>
        <xdr:cNvSpPr txBox="1"/>
      </xdr:nvSpPr>
      <xdr:spPr>
        <a:xfrm>
          <a:off x="3594100" y="30734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Anticipo bimestral</a:t>
          </a:r>
          <a:r>
            <a:rPr lang="es-CO" sz="1200" baseline="0">
              <a:latin typeface="Arial" panose="020B0604020202020204" pitchFamily="34" charset="0"/>
              <a:cs typeface="Arial" panose="020B0604020202020204" pitchFamily="34" charset="0"/>
            </a:rPr>
            <a:t> SIMPLE</a:t>
          </a:r>
          <a:endParaRPr lang="es-CO" sz="1200">
            <a:latin typeface="Arial" panose="020B0604020202020204" pitchFamily="34" charset="0"/>
            <a:cs typeface="Arial" panose="020B0604020202020204" pitchFamily="34" charset="0"/>
          </a:endParaRPr>
        </a:p>
      </xdr:txBody>
    </xdr:sp>
    <xdr:clientData/>
  </xdr:twoCellAnchor>
  <xdr:twoCellAnchor>
    <xdr:from>
      <xdr:col>8</xdr:col>
      <xdr:colOff>533400</xdr:colOff>
      <xdr:row>5</xdr:row>
      <xdr:rowOff>31750</xdr:rowOff>
    </xdr:from>
    <xdr:to>
      <xdr:col>11</xdr:col>
      <xdr:colOff>685800</xdr:colOff>
      <xdr:row>6</xdr:row>
      <xdr:rowOff>101600</xdr:rowOff>
    </xdr:to>
    <xdr:sp macro="" textlink="">
      <xdr:nvSpPr>
        <xdr:cNvPr id="15" name="CuadroTexto 14">
          <a:hlinkClick xmlns:r="http://schemas.openxmlformats.org/officeDocument/2006/relationships" r:id="rId11" tooltip="Ir"/>
          <a:extLst>
            <a:ext uri="{FF2B5EF4-FFF2-40B4-BE49-F238E27FC236}">
              <a16:creationId xmlns:a16="http://schemas.microsoft.com/office/drawing/2014/main" id="{3345149F-11F7-46B2-853C-5CF9B40FFC93}"/>
            </a:ext>
          </a:extLst>
        </xdr:cNvPr>
        <xdr:cNvSpPr txBox="1"/>
      </xdr:nvSpPr>
      <xdr:spPr>
        <a:xfrm>
          <a:off x="6629400" y="9525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Impuesto Nal al</a:t>
          </a:r>
          <a:r>
            <a:rPr lang="es-CO" sz="1200" baseline="0">
              <a:latin typeface="Arial" panose="020B0604020202020204" pitchFamily="34" charset="0"/>
              <a:cs typeface="Arial" panose="020B0604020202020204" pitchFamily="34" charset="0"/>
            </a:rPr>
            <a:t> consumo INC </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596900</xdr:colOff>
      <xdr:row>16</xdr:row>
      <xdr:rowOff>119983</xdr:rowOff>
    </xdr:from>
    <xdr:to>
      <xdr:col>3</xdr:col>
      <xdr:colOff>749300</xdr:colOff>
      <xdr:row>18</xdr:row>
      <xdr:rowOff>5683</xdr:rowOff>
    </xdr:to>
    <xdr:sp macro="" textlink="">
      <xdr:nvSpPr>
        <xdr:cNvPr id="16" name="CuadroTexto 15">
          <a:hlinkClick xmlns:r="http://schemas.openxmlformats.org/officeDocument/2006/relationships" r:id="rId12" tooltip="Ir"/>
          <a:extLst>
            <a:ext uri="{FF2B5EF4-FFF2-40B4-BE49-F238E27FC236}">
              <a16:creationId xmlns:a16="http://schemas.microsoft.com/office/drawing/2014/main" id="{875D7130-13A9-403E-A73F-4C7DBDFC09F8}"/>
            </a:ext>
          </a:extLst>
        </xdr:cNvPr>
        <xdr:cNvSpPr txBox="1"/>
      </xdr:nvSpPr>
      <xdr:spPr>
        <a:xfrm>
          <a:off x="596900" y="2853825"/>
          <a:ext cx="2438400" cy="26001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Retención en la fuente</a:t>
          </a:r>
        </a:p>
      </xdr:txBody>
    </xdr:sp>
    <xdr:clientData/>
  </xdr:twoCellAnchor>
  <xdr:twoCellAnchor>
    <xdr:from>
      <xdr:col>8</xdr:col>
      <xdr:colOff>527050</xdr:colOff>
      <xdr:row>7</xdr:row>
      <xdr:rowOff>12700</xdr:rowOff>
    </xdr:from>
    <xdr:to>
      <xdr:col>11</xdr:col>
      <xdr:colOff>679450</xdr:colOff>
      <xdr:row>8</xdr:row>
      <xdr:rowOff>82550</xdr:rowOff>
    </xdr:to>
    <xdr:sp macro="" textlink="">
      <xdr:nvSpPr>
        <xdr:cNvPr id="17" name="CuadroTexto 16">
          <a:hlinkClick xmlns:r="http://schemas.openxmlformats.org/officeDocument/2006/relationships" r:id="rId13" tooltip="Ir"/>
          <a:extLst>
            <a:ext uri="{FF2B5EF4-FFF2-40B4-BE49-F238E27FC236}">
              <a16:creationId xmlns:a16="http://schemas.microsoft.com/office/drawing/2014/main" id="{54F02B9C-06CB-47D3-8FB9-12A5D7D3A7A4}"/>
            </a:ext>
          </a:extLst>
        </xdr:cNvPr>
        <xdr:cNvSpPr txBox="1"/>
      </xdr:nvSpPr>
      <xdr:spPr>
        <a:xfrm>
          <a:off x="6623050" y="13017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Impuesto</a:t>
          </a:r>
          <a:r>
            <a:rPr lang="es-CO" sz="1200" baseline="0">
              <a:latin typeface="Arial" panose="020B0604020202020204" pitchFamily="34" charset="0"/>
              <a:cs typeface="Arial" panose="020B0604020202020204" pitchFamily="34" charset="0"/>
            </a:rPr>
            <a:t> a la gasolina y ACPM</a:t>
          </a:r>
          <a:endParaRPr lang="es-CO" sz="1200">
            <a:latin typeface="Arial" panose="020B0604020202020204" pitchFamily="34" charset="0"/>
            <a:cs typeface="Arial" panose="020B0604020202020204" pitchFamily="34" charset="0"/>
          </a:endParaRPr>
        </a:p>
      </xdr:txBody>
    </xdr:sp>
    <xdr:clientData/>
  </xdr:twoCellAnchor>
  <xdr:twoCellAnchor>
    <xdr:from>
      <xdr:col>8</xdr:col>
      <xdr:colOff>533400</xdr:colOff>
      <xdr:row>9</xdr:row>
      <xdr:rowOff>0</xdr:rowOff>
    </xdr:from>
    <xdr:to>
      <xdr:col>11</xdr:col>
      <xdr:colOff>685800</xdr:colOff>
      <xdr:row>10</xdr:row>
      <xdr:rowOff>69850</xdr:rowOff>
    </xdr:to>
    <xdr:sp macro="" textlink="">
      <xdr:nvSpPr>
        <xdr:cNvPr id="18" name="CuadroTexto 17">
          <a:hlinkClick xmlns:r="http://schemas.openxmlformats.org/officeDocument/2006/relationships" r:id="rId14" tooltip="Ir"/>
          <a:extLst>
            <a:ext uri="{FF2B5EF4-FFF2-40B4-BE49-F238E27FC236}">
              <a16:creationId xmlns:a16="http://schemas.microsoft.com/office/drawing/2014/main" id="{4EFF1E7C-9B78-4588-809A-F022F16AAAD7}"/>
            </a:ext>
          </a:extLst>
        </xdr:cNvPr>
        <xdr:cNvSpPr txBox="1"/>
      </xdr:nvSpPr>
      <xdr:spPr>
        <a:xfrm>
          <a:off x="6629400" y="16573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Impuesto al carbono</a:t>
          </a:r>
        </a:p>
      </xdr:txBody>
    </xdr:sp>
    <xdr:clientData/>
  </xdr:twoCellAnchor>
  <xdr:twoCellAnchor>
    <xdr:from>
      <xdr:col>8</xdr:col>
      <xdr:colOff>520700</xdr:colOff>
      <xdr:row>10</xdr:row>
      <xdr:rowOff>177800</xdr:rowOff>
    </xdr:from>
    <xdr:to>
      <xdr:col>11</xdr:col>
      <xdr:colOff>673100</xdr:colOff>
      <xdr:row>12</xdr:row>
      <xdr:rowOff>63500</xdr:rowOff>
    </xdr:to>
    <xdr:sp macro="" textlink="">
      <xdr:nvSpPr>
        <xdr:cNvPr id="19" name="CuadroTexto 18">
          <a:hlinkClick xmlns:r="http://schemas.openxmlformats.org/officeDocument/2006/relationships" r:id="rId15" tooltip="Ir"/>
          <a:extLst>
            <a:ext uri="{FF2B5EF4-FFF2-40B4-BE49-F238E27FC236}">
              <a16:creationId xmlns:a16="http://schemas.microsoft.com/office/drawing/2014/main" id="{09CDAC6E-D83B-460F-83E1-92CBAA53B7D6}"/>
            </a:ext>
          </a:extLst>
        </xdr:cNvPr>
        <xdr:cNvSpPr txBox="1"/>
      </xdr:nvSpPr>
      <xdr:spPr>
        <a:xfrm>
          <a:off x="6616700" y="20193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GMF</a:t>
          </a:r>
        </a:p>
      </xdr:txBody>
    </xdr:sp>
    <xdr:clientData/>
  </xdr:twoCellAnchor>
  <xdr:twoCellAnchor>
    <xdr:from>
      <xdr:col>8</xdr:col>
      <xdr:colOff>527050</xdr:colOff>
      <xdr:row>12</xdr:row>
      <xdr:rowOff>152400</xdr:rowOff>
    </xdr:from>
    <xdr:to>
      <xdr:col>11</xdr:col>
      <xdr:colOff>679450</xdr:colOff>
      <xdr:row>14</xdr:row>
      <xdr:rowOff>38100</xdr:rowOff>
    </xdr:to>
    <xdr:sp macro="" textlink="">
      <xdr:nvSpPr>
        <xdr:cNvPr id="20" name="CuadroTexto 19">
          <a:hlinkClick xmlns:r="http://schemas.openxmlformats.org/officeDocument/2006/relationships" r:id="rId16" tooltip="Ir"/>
          <a:extLst>
            <a:ext uri="{FF2B5EF4-FFF2-40B4-BE49-F238E27FC236}">
              <a16:creationId xmlns:a16="http://schemas.microsoft.com/office/drawing/2014/main" id="{DCA1BC55-C748-4B13-9918-299C940BC7A1}"/>
            </a:ext>
          </a:extLst>
        </xdr:cNvPr>
        <xdr:cNvSpPr txBox="1"/>
      </xdr:nvSpPr>
      <xdr:spPr>
        <a:xfrm>
          <a:off x="6623050" y="236220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Impuesto productos</a:t>
          </a:r>
          <a:r>
            <a:rPr lang="es-CO" sz="1200" baseline="0">
              <a:latin typeface="Arial" panose="020B0604020202020204" pitchFamily="34" charset="0"/>
              <a:cs typeface="Arial" panose="020B0604020202020204" pitchFamily="34" charset="0"/>
            </a:rPr>
            <a:t> plásticos</a:t>
          </a:r>
          <a:endParaRPr lang="es-CO" sz="1200">
            <a:latin typeface="Arial" panose="020B0604020202020204" pitchFamily="34" charset="0"/>
            <a:cs typeface="Arial" panose="020B0604020202020204" pitchFamily="34" charset="0"/>
          </a:endParaRPr>
        </a:p>
      </xdr:txBody>
    </xdr:sp>
    <xdr:clientData/>
  </xdr:twoCellAnchor>
  <xdr:twoCellAnchor>
    <xdr:from>
      <xdr:col>8</xdr:col>
      <xdr:colOff>520700</xdr:colOff>
      <xdr:row>14</xdr:row>
      <xdr:rowOff>133350</xdr:rowOff>
    </xdr:from>
    <xdr:to>
      <xdr:col>11</xdr:col>
      <xdr:colOff>673100</xdr:colOff>
      <xdr:row>16</xdr:row>
      <xdr:rowOff>19050</xdr:rowOff>
    </xdr:to>
    <xdr:sp macro="" textlink="">
      <xdr:nvSpPr>
        <xdr:cNvPr id="21" name="CuadroTexto 20">
          <a:hlinkClick xmlns:r="http://schemas.openxmlformats.org/officeDocument/2006/relationships" r:id="rId17" tooltip="Ir"/>
          <a:extLst>
            <a:ext uri="{FF2B5EF4-FFF2-40B4-BE49-F238E27FC236}">
              <a16:creationId xmlns:a16="http://schemas.microsoft.com/office/drawing/2014/main" id="{DF91C858-CDF4-42AF-901C-D44871748586}"/>
            </a:ext>
          </a:extLst>
        </xdr:cNvPr>
        <xdr:cNvSpPr txBox="1"/>
      </xdr:nvSpPr>
      <xdr:spPr>
        <a:xfrm>
          <a:off x="6616700" y="27114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Exógena</a:t>
          </a:r>
          <a:r>
            <a:rPr lang="es-CO" sz="1200" baseline="0">
              <a:latin typeface="Arial" panose="020B0604020202020204" pitchFamily="34" charset="0"/>
              <a:cs typeface="Arial" panose="020B0604020202020204" pitchFamily="34" charset="0"/>
            </a:rPr>
            <a:t> Nacional</a:t>
          </a:r>
          <a:endParaRPr lang="es-CO" sz="1200">
            <a:latin typeface="Arial" panose="020B0604020202020204" pitchFamily="34" charset="0"/>
            <a:cs typeface="Arial" panose="020B0604020202020204" pitchFamily="34" charset="0"/>
          </a:endParaRPr>
        </a:p>
      </xdr:txBody>
    </xdr:sp>
    <xdr:clientData/>
  </xdr:twoCellAnchor>
  <xdr:twoCellAnchor>
    <xdr:from>
      <xdr:col>8</xdr:col>
      <xdr:colOff>527050</xdr:colOff>
      <xdr:row>16</xdr:row>
      <xdr:rowOff>107950</xdr:rowOff>
    </xdr:from>
    <xdr:to>
      <xdr:col>11</xdr:col>
      <xdr:colOff>679450</xdr:colOff>
      <xdr:row>17</xdr:row>
      <xdr:rowOff>177800</xdr:rowOff>
    </xdr:to>
    <xdr:sp macro="" textlink="">
      <xdr:nvSpPr>
        <xdr:cNvPr id="22" name="CuadroTexto 21">
          <a:hlinkClick xmlns:r="http://schemas.openxmlformats.org/officeDocument/2006/relationships" r:id="rId18" tooltip="Ir"/>
          <a:extLst>
            <a:ext uri="{FF2B5EF4-FFF2-40B4-BE49-F238E27FC236}">
              <a16:creationId xmlns:a16="http://schemas.microsoft.com/office/drawing/2014/main" id="{D0F9AA62-937F-4BD5-ACF3-1D81A9040ECF}"/>
            </a:ext>
          </a:extLst>
        </xdr:cNvPr>
        <xdr:cNvSpPr txBox="1"/>
      </xdr:nvSpPr>
      <xdr:spPr>
        <a:xfrm>
          <a:off x="6623050" y="3054350"/>
          <a:ext cx="2438400" cy="25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Certificados </a:t>
          </a:r>
        </a:p>
      </xdr:txBody>
    </xdr:sp>
    <xdr:clientData/>
  </xdr:twoCellAnchor>
  <xdr:twoCellAnchor editAs="oneCell">
    <xdr:from>
      <xdr:col>5</xdr:col>
      <xdr:colOff>361951</xdr:colOff>
      <xdr:row>18</xdr:row>
      <xdr:rowOff>120316</xdr:rowOff>
    </xdr:from>
    <xdr:to>
      <xdr:col>7</xdr:col>
      <xdr:colOff>140369</xdr:colOff>
      <xdr:row>20</xdr:row>
      <xdr:rowOff>151413</xdr:rowOff>
    </xdr:to>
    <xdr:pic>
      <xdr:nvPicPr>
        <xdr:cNvPr id="23" name="Imagen 22">
          <a:extLst>
            <a:ext uri="{FF2B5EF4-FFF2-40B4-BE49-F238E27FC236}">
              <a16:creationId xmlns:a16="http://schemas.microsoft.com/office/drawing/2014/main" id="{F112948E-FF2D-450A-8AA7-3980935FB9E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4171951" y="3228474"/>
          <a:ext cx="1295734" cy="405413"/>
        </a:xfrm>
        <a:prstGeom prst="rect">
          <a:avLst/>
        </a:prstGeom>
      </xdr:spPr>
    </xdr:pic>
    <xdr:clientData/>
  </xdr:twoCellAnchor>
  <xdr:twoCellAnchor>
    <xdr:from>
      <xdr:col>1</xdr:col>
      <xdr:colOff>237588</xdr:colOff>
      <xdr:row>18</xdr:row>
      <xdr:rowOff>74442</xdr:rowOff>
    </xdr:from>
    <xdr:to>
      <xdr:col>3</xdr:col>
      <xdr:colOff>392184</xdr:colOff>
      <xdr:row>21</xdr:row>
      <xdr:rowOff>97756</xdr:rowOff>
    </xdr:to>
    <xdr:grpSp>
      <xdr:nvGrpSpPr>
        <xdr:cNvPr id="3" name="Grupo 2">
          <a:hlinkClick xmlns:r="http://schemas.openxmlformats.org/officeDocument/2006/relationships" r:id="rId20"/>
          <a:extLst>
            <a:ext uri="{FF2B5EF4-FFF2-40B4-BE49-F238E27FC236}">
              <a16:creationId xmlns:a16="http://schemas.microsoft.com/office/drawing/2014/main" id="{95648CE1-FBB3-4110-A03A-13B91B88C648}"/>
            </a:ext>
          </a:extLst>
        </xdr:cNvPr>
        <xdr:cNvGrpSpPr/>
      </xdr:nvGrpSpPr>
      <xdr:grpSpPr>
        <a:xfrm>
          <a:off x="999588" y="3182600"/>
          <a:ext cx="1678596" cy="584788"/>
          <a:chOff x="4121834" y="3284807"/>
          <a:chExt cx="1687291" cy="571954"/>
        </a:xfrm>
      </xdr:grpSpPr>
      <xdr:sp macro="" textlink="">
        <xdr:nvSpPr>
          <xdr:cNvPr id="25" name="Rectángulo: esquinas redondeadas 24">
            <a:extLst>
              <a:ext uri="{FF2B5EF4-FFF2-40B4-BE49-F238E27FC236}">
                <a16:creationId xmlns:a16="http://schemas.microsoft.com/office/drawing/2014/main" id="{46DD6584-DC67-4392-A923-9E61C4297B01}"/>
              </a:ext>
            </a:extLst>
          </xdr:cNvPr>
          <xdr:cNvSpPr/>
        </xdr:nvSpPr>
        <xdr:spPr>
          <a:xfrm>
            <a:off x="4121834" y="3284807"/>
            <a:ext cx="1662569" cy="57195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6" name="Imagen 25">
            <a:extLst>
              <a:ext uri="{FF2B5EF4-FFF2-40B4-BE49-F238E27FC236}">
                <a16:creationId xmlns:a16="http://schemas.microsoft.com/office/drawing/2014/main" id="{F632D38E-A5A5-4721-9AEB-01C86EB9AEF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165099" y="3318451"/>
            <a:ext cx="485946" cy="529056"/>
          </a:xfrm>
          <a:prstGeom prst="rect">
            <a:avLst/>
          </a:prstGeom>
        </xdr:spPr>
      </xdr:pic>
      <xdr:sp macro="" textlink="">
        <xdr:nvSpPr>
          <xdr:cNvPr id="27" name="CuadroTexto 26">
            <a:extLst>
              <a:ext uri="{FF2B5EF4-FFF2-40B4-BE49-F238E27FC236}">
                <a16:creationId xmlns:a16="http://schemas.microsoft.com/office/drawing/2014/main" id="{72C5733B-876B-4A06-BAF0-32412A5B597E}"/>
              </a:ext>
            </a:extLst>
          </xdr:cNvPr>
          <xdr:cNvSpPr txBox="1"/>
        </xdr:nvSpPr>
        <xdr:spPr>
          <a:xfrm>
            <a:off x="4659542" y="3304994"/>
            <a:ext cx="1149583"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otras</a:t>
            </a:r>
          </a:p>
        </xdr:txBody>
      </xdr:sp>
      <xdr:sp macro="" textlink="">
        <xdr:nvSpPr>
          <xdr:cNvPr id="28" name="CuadroTexto 27">
            <a:extLst>
              <a:ext uri="{FF2B5EF4-FFF2-40B4-BE49-F238E27FC236}">
                <a16:creationId xmlns:a16="http://schemas.microsoft.com/office/drawing/2014/main" id="{7FB02046-1BEF-439D-AF2B-5A3EC8D374F9}"/>
              </a:ext>
            </a:extLst>
          </xdr:cNvPr>
          <xdr:cNvSpPr txBox="1"/>
        </xdr:nvSpPr>
        <xdr:spPr>
          <a:xfrm>
            <a:off x="4676354" y="3504975"/>
            <a:ext cx="970346" cy="3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 </a:t>
            </a:r>
          </a:p>
        </xdr:txBody>
      </xdr:sp>
    </xdr:grpSp>
    <xdr:clientData/>
  </xdr:twoCellAnchor>
  <xdr:twoCellAnchor>
    <xdr:from>
      <xdr:col>9</xdr:col>
      <xdr:colOff>161388</xdr:colOff>
      <xdr:row>18</xdr:row>
      <xdr:rowOff>68092</xdr:rowOff>
    </xdr:from>
    <xdr:to>
      <xdr:col>11</xdr:col>
      <xdr:colOff>291389</xdr:colOff>
      <xdr:row>21</xdr:row>
      <xdr:rowOff>91406</xdr:rowOff>
    </xdr:to>
    <xdr:grpSp>
      <xdr:nvGrpSpPr>
        <xdr:cNvPr id="36" name="Grupo 35">
          <a:hlinkClick xmlns:r="http://schemas.openxmlformats.org/officeDocument/2006/relationships" r:id="rId22"/>
          <a:extLst>
            <a:ext uri="{FF2B5EF4-FFF2-40B4-BE49-F238E27FC236}">
              <a16:creationId xmlns:a16="http://schemas.microsoft.com/office/drawing/2014/main" id="{BAEC4816-02AB-8750-D458-97DB0B38B9D2}"/>
            </a:ext>
          </a:extLst>
        </xdr:cNvPr>
        <xdr:cNvGrpSpPr/>
      </xdr:nvGrpSpPr>
      <xdr:grpSpPr>
        <a:xfrm>
          <a:off x="7012704" y="3176250"/>
          <a:ext cx="1654001" cy="584788"/>
          <a:chOff x="6981288" y="3287542"/>
          <a:chExt cx="1654001" cy="575764"/>
        </a:xfrm>
      </xdr:grpSpPr>
      <xdr:sp macro="" textlink="">
        <xdr:nvSpPr>
          <xdr:cNvPr id="24" name="Rectángulo: esquinas redondeadas 23">
            <a:extLst>
              <a:ext uri="{FF2B5EF4-FFF2-40B4-BE49-F238E27FC236}">
                <a16:creationId xmlns:a16="http://schemas.microsoft.com/office/drawing/2014/main" id="{A5B0DDD2-7784-6AA9-649D-3F5470ACB69F}"/>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30" name="CuadroTexto 29">
            <a:extLst>
              <a:ext uri="{FF2B5EF4-FFF2-40B4-BE49-F238E27FC236}">
                <a16:creationId xmlns:a16="http://schemas.microsoft.com/office/drawing/2014/main" id="{C2D31066-B404-72D3-E835-EC5790314CE3}"/>
              </a:ext>
            </a:extLst>
          </xdr:cNvPr>
          <xdr:cNvSpPr txBox="1"/>
        </xdr:nvSpPr>
        <xdr:spPr>
          <a:xfrm>
            <a:off x="7448551"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35" name="Imagen 34">
            <a:extLst>
              <a:ext uri="{FF2B5EF4-FFF2-40B4-BE49-F238E27FC236}">
                <a16:creationId xmlns:a16="http://schemas.microsoft.com/office/drawing/2014/main" id="{0CCCF1FE-5A8C-7067-4B73-B8B5AE9FD313}"/>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xdr:twoCellAnchor>
  <xdr:twoCellAnchor>
    <xdr:from>
      <xdr:col>4</xdr:col>
      <xdr:colOff>571500</xdr:colOff>
      <xdr:row>9</xdr:row>
      <xdr:rowOff>4345</xdr:rowOff>
    </xdr:from>
    <xdr:to>
      <xdr:col>7</xdr:col>
      <xdr:colOff>723900</xdr:colOff>
      <xdr:row>10</xdr:row>
      <xdr:rowOff>74195</xdr:rowOff>
    </xdr:to>
    <xdr:sp macro="" textlink="">
      <xdr:nvSpPr>
        <xdr:cNvPr id="29" name="CuadroTexto 28">
          <a:hlinkClick xmlns:r="http://schemas.openxmlformats.org/officeDocument/2006/relationships" r:id="rId24" tooltip="Ir"/>
          <a:extLst>
            <a:ext uri="{FF2B5EF4-FFF2-40B4-BE49-F238E27FC236}">
              <a16:creationId xmlns:a16="http://schemas.microsoft.com/office/drawing/2014/main" id="{FBC1C721-73A8-46FF-A1F2-4675774EC69F}"/>
            </a:ext>
          </a:extLst>
        </xdr:cNvPr>
        <xdr:cNvSpPr txBox="1"/>
      </xdr:nvSpPr>
      <xdr:spPr>
        <a:xfrm>
          <a:off x="3619500" y="1428082"/>
          <a:ext cx="2431716" cy="2570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Impuesto al patrimonio</a:t>
          </a:r>
        </a:p>
      </xdr:txBody>
    </xdr:sp>
    <xdr:clientData/>
  </xdr:twoCellAnchor>
  <xdr:twoCellAnchor>
    <xdr:from>
      <xdr:col>0</xdr:col>
      <xdr:colOff>608264</xdr:colOff>
      <xdr:row>8</xdr:row>
      <xdr:rowOff>185489</xdr:rowOff>
    </xdr:from>
    <xdr:to>
      <xdr:col>3</xdr:col>
      <xdr:colOff>760664</xdr:colOff>
      <xdr:row>10</xdr:row>
      <xdr:rowOff>68181</xdr:rowOff>
    </xdr:to>
    <xdr:sp macro="" textlink="">
      <xdr:nvSpPr>
        <xdr:cNvPr id="13" name="CuadroTexto 12">
          <a:hlinkClick xmlns:r="http://schemas.openxmlformats.org/officeDocument/2006/relationships" r:id="rId25" tooltip="Ir"/>
          <a:extLst>
            <a:ext uri="{FF2B5EF4-FFF2-40B4-BE49-F238E27FC236}">
              <a16:creationId xmlns:a16="http://schemas.microsoft.com/office/drawing/2014/main" id="{4EC066FD-DBCE-4585-917B-7B25BD53488C}"/>
            </a:ext>
          </a:extLst>
        </xdr:cNvPr>
        <xdr:cNvSpPr txBox="1"/>
      </xdr:nvSpPr>
      <xdr:spPr>
        <a:xfrm>
          <a:off x="608264" y="1422068"/>
          <a:ext cx="2438400" cy="25700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No residentes o domicilados</a:t>
          </a:r>
          <a:r>
            <a:rPr lang="es-CO" sz="1200" baseline="0">
              <a:latin typeface="Arial" panose="020B0604020202020204" pitchFamily="34" charset="0"/>
              <a:cs typeface="Arial" panose="020B0604020202020204" pitchFamily="34" charset="0"/>
            </a:rPr>
            <a:t> </a:t>
          </a:r>
          <a:r>
            <a:rPr lang="es-CO" sz="1050" baseline="0">
              <a:latin typeface="Arial" panose="020B0604020202020204" pitchFamily="34" charset="0"/>
              <a:cs typeface="Arial" panose="020B0604020202020204" pitchFamily="34" charset="0"/>
            </a:rPr>
            <a:t>PES</a:t>
          </a:r>
          <a:endParaRPr lang="es-CO" sz="1200">
            <a:latin typeface="Arial" panose="020B0604020202020204" pitchFamily="34" charset="0"/>
            <a:cs typeface="Arial" panose="020B0604020202020204" pitchFamily="34" charset="0"/>
          </a:endParaRPr>
        </a:p>
      </xdr:txBody>
    </xdr:sp>
    <xdr:clientData/>
  </xdr:twoCellAnchor>
  <xdr:twoCellAnchor>
    <xdr:from>
      <xdr:col>4</xdr:col>
      <xdr:colOff>560471</xdr:colOff>
      <xdr:row>10</xdr:row>
      <xdr:rowOff>163094</xdr:rowOff>
    </xdr:from>
    <xdr:to>
      <xdr:col>7</xdr:col>
      <xdr:colOff>719555</xdr:colOff>
      <xdr:row>12</xdr:row>
      <xdr:rowOff>48793</xdr:rowOff>
    </xdr:to>
    <xdr:sp macro="" textlink="">
      <xdr:nvSpPr>
        <xdr:cNvPr id="31" name="CuadroTexto 30">
          <a:hlinkClick xmlns:r="http://schemas.openxmlformats.org/officeDocument/2006/relationships" r:id="rId26" tooltip="Ir"/>
          <a:extLst>
            <a:ext uri="{FF2B5EF4-FFF2-40B4-BE49-F238E27FC236}">
              <a16:creationId xmlns:a16="http://schemas.microsoft.com/office/drawing/2014/main" id="{11B1227D-7EA6-492D-ADE4-6D68DF02F0B7}"/>
            </a:ext>
          </a:extLst>
        </xdr:cNvPr>
        <xdr:cNvSpPr txBox="1"/>
      </xdr:nvSpPr>
      <xdr:spPr>
        <a:xfrm>
          <a:off x="3608471" y="1773989"/>
          <a:ext cx="2438400" cy="26001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a:latin typeface="Arial" panose="020B0604020202020204" pitchFamily="34" charset="0"/>
              <a:cs typeface="Arial" panose="020B0604020202020204" pitchFamily="34" charset="0"/>
            </a:rPr>
            <a:t>Bebidas y</a:t>
          </a:r>
          <a:r>
            <a:rPr lang="es-CO" sz="1200" baseline="0">
              <a:latin typeface="Arial" panose="020B0604020202020204" pitchFamily="34" charset="0"/>
              <a:cs typeface="Arial" panose="020B0604020202020204" pitchFamily="34" charset="0"/>
            </a:rPr>
            <a:t> prod. ultraprocesados</a:t>
          </a:r>
          <a:endParaRPr lang="es-CO" sz="12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11</xdr:col>
      <xdr:colOff>31262</xdr:colOff>
      <xdr:row>0</xdr:row>
      <xdr:rowOff>76197</xdr:rowOff>
    </xdr:from>
    <xdr:to>
      <xdr:col>12</xdr:col>
      <xdr:colOff>386862</xdr:colOff>
      <xdr:row>2</xdr:row>
      <xdr:rowOff>97102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6150B20D-47F1-4ED8-ACD5-CEF4CEDCBE6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296400" y="7619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11</xdr:col>
      <xdr:colOff>12700</xdr:colOff>
      <xdr:row>0</xdr:row>
      <xdr:rowOff>0</xdr:rowOff>
    </xdr:from>
    <xdr:to>
      <xdr:col>12</xdr:col>
      <xdr:colOff>374650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0D875333-C4D2-4C9A-BC27-783F05BF19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87730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12</xdr:col>
      <xdr:colOff>25400</xdr:colOff>
      <xdr:row>4</xdr:row>
      <xdr:rowOff>57150</xdr:rowOff>
    </xdr:from>
    <xdr:to>
      <xdr:col>14</xdr:col>
      <xdr:colOff>19050</xdr:colOff>
      <xdr:row>15</xdr:row>
      <xdr:rowOff>139700</xdr:rowOff>
    </xdr:to>
    <xdr:sp macro="" textlink="">
      <xdr:nvSpPr>
        <xdr:cNvPr id="3" name="CuadroTexto 2">
          <a:extLst>
            <a:ext uri="{FF2B5EF4-FFF2-40B4-BE49-F238E27FC236}">
              <a16:creationId xmlns:a16="http://schemas.microsoft.com/office/drawing/2014/main" id="{9124257B-44F2-4470-81A1-35A28CB52A1E}"/>
            </a:ext>
          </a:extLst>
        </xdr:cNvPr>
        <xdr:cNvSpPr txBox="1"/>
      </xdr:nvSpPr>
      <xdr:spPr>
        <a:xfrm>
          <a:off x="8953500" y="508000"/>
          <a:ext cx="2559050" cy="274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i="0" u="none" strike="noStrike" baseline="0">
              <a:solidFill>
                <a:schemeClr val="dk1"/>
              </a:solidFill>
              <a:latin typeface="Arial" panose="020B0604020202020204" pitchFamily="34" charset="0"/>
              <a:ea typeface="+mn-ea"/>
              <a:cs typeface="Arial" panose="020B0604020202020204" pitchFamily="34" charset="0"/>
            </a:rPr>
            <a:t>PERIODICIDAD BIMESTRAL: </a:t>
          </a:r>
          <a:r>
            <a:rPr lang="es-CO" sz="1200" b="0" i="0" u="none" strike="noStrike" baseline="0">
              <a:solidFill>
                <a:schemeClr val="dk1"/>
              </a:solidFill>
              <a:latin typeface="Arial" panose="020B0604020202020204" pitchFamily="34" charset="0"/>
              <a:ea typeface="+mn-ea"/>
              <a:cs typeface="Arial" panose="020B0604020202020204" pitchFamily="34" charset="0"/>
            </a:rPr>
            <a:t>Los responsables de IVA, grandes contribuyentes y aquellas personas jurídicas y naturales cuyos ingresos brutos, a treinta y uno (31) de diciembre del año gravable 2023, sean iguales o superiores a noventa y dos mil (92.000) UVT, ($ 3.901.904.000) así como los responsables de que tratan los artículos 477 y 481 del Estatuto Tributario, deberán presentar la declaración del impuesto sobre las ventas -IVA y pagar de manera bimestral.</a:t>
          </a:r>
          <a:endParaRPr lang="es-CO" sz="1200">
            <a:latin typeface="Arial" panose="020B0604020202020204" pitchFamily="34" charset="0"/>
            <a:cs typeface="Arial" panose="020B0604020202020204" pitchFamily="34" charset="0"/>
          </a:endParaRPr>
        </a:p>
      </xdr:txBody>
    </xdr:sp>
    <xdr:clientData/>
  </xdr:twoCellAnchor>
  <xdr:twoCellAnchor>
    <xdr:from>
      <xdr:col>3</xdr:col>
      <xdr:colOff>12700</xdr:colOff>
      <xdr:row>32</xdr:row>
      <xdr:rowOff>133350</xdr:rowOff>
    </xdr:from>
    <xdr:to>
      <xdr:col>11</xdr:col>
      <xdr:colOff>12700</xdr:colOff>
      <xdr:row>36</xdr:row>
      <xdr:rowOff>82550</xdr:rowOff>
    </xdr:to>
    <xdr:sp macro="" textlink="">
      <xdr:nvSpPr>
        <xdr:cNvPr id="5" name="CuadroTexto 4">
          <a:extLst>
            <a:ext uri="{FF2B5EF4-FFF2-40B4-BE49-F238E27FC236}">
              <a16:creationId xmlns:a16="http://schemas.microsoft.com/office/drawing/2014/main" id="{3FF99C41-F3A7-443A-9297-51405A39649C}"/>
            </a:ext>
          </a:extLst>
        </xdr:cNvPr>
        <xdr:cNvSpPr txBox="1"/>
      </xdr:nvSpPr>
      <xdr:spPr>
        <a:xfrm>
          <a:off x="400050" y="7258050"/>
          <a:ext cx="847725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0" i="0" u="none" strike="noStrike" baseline="0">
              <a:solidFill>
                <a:schemeClr val="dk1"/>
              </a:solidFill>
              <a:latin typeface="Arial" panose="020B0604020202020204" pitchFamily="34" charset="0"/>
              <a:ea typeface="+mn-ea"/>
              <a:cs typeface="Arial" panose="020B0604020202020204" pitchFamily="34" charset="0"/>
            </a:rPr>
            <a:t>Para los prestadores de servicios desde el exterior, el término para presentar la declaración bimestral del impuesto sobre las ventas -IVA, y cancelar el valor a pagar, vencerá en los siguientes plazos, independientemente del último dígito del Número de Identificación Tributaria -NIT, sin tener en cuenta el dígito de verificación: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12</xdr:col>
      <xdr:colOff>558800</xdr:colOff>
      <xdr:row>0</xdr:row>
      <xdr:rowOff>25400</xdr:rowOff>
    </xdr:from>
    <xdr:to>
      <xdr:col>13</xdr:col>
      <xdr:colOff>19050</xdr:colOff>
      <xdr:row>1</xdr:row>
      <xdr:rowOff>190500</xdr:rowOff>
    </xdr:to>
    <xdr:pic>
      <xdr:nvPicPr>
        <xdr:cNvPr id="9" name="Imagen 8">
          <a:hlinkClick xmlns:r="http://schemas.openxmlformats.org/officeDocument/2006/relationships" r:id="rId3" tooltip="Ir arriba"/>
          <a:extLst>
            <a:ext uri="{FF2B5EF4-FFF2-40B4-BE49-F238E27FC236}">
              <a16:creationId xmlns:a16="http://schemas.microsoft.com/office/drawing/2014/main" id="{B38C0A51-D9FE-492C-A84C-56478C1C901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86900" y="25400"/>
          <a:ext cx="266700" cy="260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11</xdr:col>
      <xdr:colOff>12700</xdr:colOff>
      <xdr:row>0</xdr:row>
      <xdr:rowOff>0</xdr:rowOff>
    </xdr:from>
    <xdr:to>
      <xdr:col>12</xdr:col>
      <xdr:colOff>374650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A4BE1834-F97E-4691-8896-0AEB72ED57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87730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12</xdr:col>
      <xdr:colOff>25400</xdr:colOff>
      <xdr:row>4</xdr:row>
      <xdr:rowOff>57150</xdr:rowOff>
    </xdr:from>
    <xdr:to>
      <xdr:col>14</xdr:col>
      <xdr:colOff>323850</xdr:colOff>
      <xdr:row>15</xdr:row>
      <xdr:rowOff>139700</xdr:rowOff>
    </xdr:to>
    <xdr:sp macro="" textlink="">
      <xdr:nvSpPr>
        <xdr:cNvPr id="3" name="CuadroTexto 2">
          <a:extLst>
            <a:ext uri="{FF2B5EF4-FFF2-40B4-BE49-F238E27FC236}">
              <a16:creationId xmlns:a16="http://schemas.microsoft.com/office/drawing/2014/main" id="{68E7BEAE-75CE-40A3-8C36-182B613F9A5E}"/>
            </a:ext>
          </a:extLst>
        </xdr:cNvPr>
        <xdr:cNvSpPr txBox="1"/>
      </xdr:nvSpPr>
      <xdr:spPr>
        <a:xfrm>
          <a:off x="8953500" y="508000"/>
          <a:ext cx="2863850" cy="274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i="0" u="none" strike="noStrike" baseline="0">
              <a:solidFill>
                <a:schemeClr val="dk1"/>
              </a:solidFill>
              <a:latin typeface="Arial" panose="020B0604020202020204" pitchFamily="34" charset="0"/>
              <a:ea typeface="+mn-ea"/>
              <a:cs typeface="Arial" panose="020B0604020202020204" pitchFamily="34" charset="0"/>
            </a:rPr>
            <a:t>PERIODICIDAD CUATRIMESTRAL : </a:t>
          </a:r>
          <a:r>
            <a:rPr lang="es-CO" sz="1200" b="0" i="0" u="none" strike="noStrike" baseline="0">
              <a:solidFill>
                <a:schemeClr val="dk1"/>
              </a:solidFill>
              <a:latin typeface="Arial" panose="020B0604020202020204" pitchFamily="34" charset="0"/>
              <a:ea typeface="+mn-ea"/>
              <a:cs typeface="Arial" panose="020B0604020202020204" pitchFamily="34" charset="0"/>
            </a:rPr>
            <a:t>Los responsables de este impuesto, personas jurídicas y naturales cuyos ingresos brutos a treinta y uno (31) de diciembre del año gravable 2023 sean inferiores a noventa y dos mil (92.000) UVT ($ 3.901.904.000) , deberán presentar la declaración del impuesto sobre las ventas -IVA y pagar de manera cuatrimestral utilizando el formulario prescrito por la Unidad Administrativa Especial Dirección de Impuestos y Aduanas Nacionales - DIAN.</a:t>
          </a:r>
          <a:endParaRPr lang="es-CO" sz="1400">
            <a:latin typeface="Arial" panose="020B0604020202020204" pitchFamily="34" charset="0"/>
            <a:cs typeface="Arial" panose="020B0604020202020204" pitchFamily="34" charset="0"/>
          </a:endParaRPr>
        </a:p>
      </xdr:txBody>
    </xdr:sp>
    <xdr:clientData/>
  </xdr:twoCellAnchor>
  <xdr:twoCellAnchor editAs="oneCell">
    <xdr:from>
      <xdr:col>12</xdr:col>
      <xdr:colOff>527050</xdr:colOff>
      <xdr:row>0</xdr:row>
      <xdr:rowOff>19050</xdr:rowOff>
    </xdr:from>
    <xdr:to>
      <xdr:col>12</xdr:col>
      <xdr:colOff>793750</xdr:colOff>
      <xdr:row>1</xdr:row>
      <xdr:rowOff>184150</xdr:rowOff>
    </xdr:to>
    <xdr:pic>
      <xdr:nvPicPr>
        <xdr:cNvPr id="5" name="Imagen 4">
          <a:hlinkClick xmlns:r="http://schemas.openxmlformats.org/officeDocument/2006/relationships" r:id="rId3" tooltip="Ir arriba"/>
          <a:extLst>
            <a:ext uri="{FF2B5EF4-FFF2-40B4-BE49-F238E27FC236}">
              <a16:creationId xmlns:a16="http://schemas.microsoft.com/office/drawing/2014/main" id="{24FEF86F-D41B-4DC6-9577-2A893E340D2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55150" y="19050"/>
          <a:ext cx="266700" cy="260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1670050</xdr:colOff>
      <xdr:row>0</xdr:row>
      <xdr:rowOff>0</xdr:rowOff>
    </xdr:from>
    <xdr:to>
      <xdr:col>12</xdr:col>
      <xdr:colOff>107950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7017741D-5BEF-4B4B-9374-407DD47AF0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87730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6</xdr:col>
      <xdr:colOff>146050</xdr:colOff>
      <xdr:row>6</xdr:row>
      <xdr:rowOff>12700</xdr:rowOff>
    </xdr:from>
    <xdr:to>
      <xdr:col>12</xdr:col>
      <xdr:colOff>95250</xdr:colOff>
      <xdr:row>12</xdr:row>
      <xdr:rowOff>6350</xdr:rowOff>
    </xdr:to>
    <xdr:sp macro="" textlink="">
      <xdr:nvSpPr>
        <xdr:cNvPr id="7" name="CuadroTexto 6">
          <a:extLst>
            <a:ext uri="{FF2B5EF4-FFF2-40B4-BE49-F238E27FC236}">
              <a16:creationId xmlns:a16="http://schemas.microsoft.com/office/drawing/2014/main" id="{9D74273B-E0DA-4BA4-B81B-ED7EE9893F98}"/>
            </a:ext>
          </a:extLst>
        </xdr:cNvPr>
        <xdr:cNvSpPr txBox="1"/>
      </xdr:nvSpPr>
      <xdr:spPr>
        <a:xfrm>
          <a:off x="3638550" y="736600"/>
          <a:ext cx="5651500" cy="156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200" b="0" i="0" u="none" strike="noStrike" baseline="0">
              <a:solidFill>
                <a:schemeClr val="dk1"/>
              </a:solidFill>
              <a:latin typeface="Arial" panose="020B0604020202020204" pitchFamily="34" charset="0"/>
              <a:ea typeface="+mn-ea"/>
              <a:cs typeface="Arial" panose="020B0604020202020204" pitchFamily="34" charset="0"/>
            </a:rPr>
            <a:t>Los contribuyentes del impuesto unificado bajo el régimen simple de tributación -SIMPLE que sean responsables del impuesto sobre las ventas -IVA, deberán presentar la Declaración Anual Consolidada del impuesto sobre las ventas -IVA. Sin perjuicio de la obligación de transferir el impuesto sobre las ventas -IVA dentro de los plazos establecidos en el artículo 1.6.1.13.2.52. de este Decreto, para la presentación y pago del anticipo bimestral.</a:t>
          </a:r>
          <a:endParaRPr lang="es-CO" sz="1400">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11</xdr:col>
      <xdr:colOff>12700</xdr:colOff>
      <xdr:row>0</xdr:row>
      <xdr:rowOff>0</xdr:rowOff>
    </xdr:from>
    <xdr:to>
      <xdr:col>12</xdr:col>
      <xdr:colOff>374650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4AE279EE-900E-4C1F-94DD-6344C550F2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87730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12</xdr:col>
      <xdr:colOff>552450</xdr:colOff>
      <xdr:row>0</xdr:row>
      <xdr:rowOff>31750</xdr:rowOff>
    </xdr:from>
    <xdr:to>
      <xdr:col>13</xdr:col>
      <xdr:colOff>12700</xdr:colOff>
      <xdr:row>2</xdr:row>
      <xdr:rowOff>0</xdr:rowOff>
    </xdr:to>
    <xdr:pic>
      <xdr:nvPicPr>
        <xdr:cNvPr id="5" name="Imagen 4">
          <a:hlinkClick xmlns:r="http://schemas.openxmlformats.org/officeDocument/2006/relationships" r:id="rId3" tooltip="Ir arriba"/>
          <a:extLst>
            <a:ext uri="{FF2B5EF4-FFF2-40B4-BE49-F238E27FC236}">
              <a16:creationId xmlns:a16="http://schemas.microsoft.com/office/drawing/2014/main" id="{BD618824-E04E-466E-B2B3-74689C7200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80550" y="31750"/>
          <a:ext cx="266700" cy="260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11</xdr:col>
      <xdr:colOff>12700</xdr:colOff>
      <xdr:row>0</xdr:row>
      <xdr:rowOff>0</xdr:rowOff>
    </xdr:from>
    <xdr:to>
      <xdr:col>12</xdr:col>
      <xdr:colOff>374650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676ADF9E-05E4-4D44-AB26-BB0165F0EA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87730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12</xdr:col>
      <xdr:colOff>546100</xdr:colOff>
      <xdr:row>0</xdr:row>
      <xdr:rowOff>25400</xdr:rowOff>
    </xdr:from>
    <xdr:to>
      <xdr:col>13</xdr:col>
      <xdr:colOff>6350</xdr:colOff>
      <xdr:row>1</xdr:row>
      <xdr:rowOff>190500</xdr:rowOff>
    </xdr:to>
    <xdr:pic>
      <xdr:nvPicPr>
        <xdr:cNvPr id="3" name="Imagen 2">
          <a:hlinkClick xmlns:r="http://schemas.openxmlformats.org/officeDocument/2006/relationships" r:id="rId3" tooltip="Ir arriba"/>
          <a:extLst>
            <a:ext uri="{FF2B5EF4-FFF2-40B4-BE49-F238E27FC236}">
              <a16:creationId xmlns:a16="http://schemas.microsoft.com/office/drawing/2014/main" id="{65C45547-9529-43D8-B3FE-F0F0A06B11A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74200" y="25400"/>
          <a:ext cx="266700" cy="260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8</xdr:col>
      <xdr:colOff>19050</xdr:colOff>
      <xdr:row>0</xdr:row>
      <xdr:rowOff>69847</xdr:rowOff>
    </xdr:from>
    <xdr:to>
      <xdr:col>9</xdr:col>
      <xdr:colOff>298450</xdr:colOff>
      <xdr:row>2</xdr:row>
      <xdr:rowOff>90752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13F025B5-6CA2-43AC-93C0-75C22EC8EB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264400" y="698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8</xdr:col>
      <xdr:colOff>19050</xdr:colOff>
      <xdr:row>0</xdr:row>
      <xdr:rowOff>69847</xdr:rowOff>
    </xdr:from>
    <xdr:to>
      <xdr:col>9</xdr:col>
      <xdr:colOff>298450</xdr:colOff>
      <xdr:row>2</xdr:row>
      <xdr:rowOff>90752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6BAC52A1-5DAC-4E1F-B681-440A95AAF8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264400" y="698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18.xml><?xml version="1.0" encoding="utf-8"?>
<xdr:wsDr xmlns:xdr="http://schemas.openxmlformats.org/drawingml/2006/spreadsheetDrawing" xmlns:a="http://schemas.openxmlformats.org/drawingml/2006/main">
  <xdr:twoCellAnchor editAs="absolute">
    <xdr:from>
      <xdr:col>7</xdr:col>
      <xdr:colOff>294</xdr:colOff>
      <xdr:row>0</xdr:row>
      <xdr:rowOff>41711</xdr:rowOff>
    </xdr:from>
    <xdr:to>
      <xdr:col>7</xdr:col>
      <xdr:colOff>425256</xdr:colOff>
      <xdr:row>2</xdr:row>
      <xdr:rowOff>62616</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1E3A7E77-21EB-49B1-A8C9-7EEDBF65E87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423444" y="41711"/>
          <a:ext cx="436587" cy="30929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7</xdr:col>
      <xdr:colOff>482600</xdr:colOff>
      <xdr:row>0</xdr:row>
      <xdr:rowOff>82550</xdr:rowOff>
    </xdr:from>
    <xdr:to>
      <xdr:col>7</xdr:col>
      <xdr:colOff>749300</xdr:colOff>
      <xdr:row>2</xdr:row>
      <xdr:rowOff>50800</xdr:rowOff>
    </xdr:to>
    <xdr:pic>
      <xdr:nvPicPr>
        <xdr:cNvPr id="3" name="Imagen 2">
          <a:hlinkClick xmlns:r="http://schemas.openxmlformats.org/officeDocument/2006/relationships" r:id="rId3" tooltip="Ir arriba"/>
          <a:extLst>
            <a:ext uri="{FF2B5EF4-FFF2-40B4-BE49-F238E27FC236}">
              <a16:creationId xmlns:a16="http://schemas.microsoft.com/office/drawing/2014/main" id="{0B553AB1-1B18-40B6-92D2-BB987ABFAF3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64450" y="82550"/>
          <a:ext cx="266700" cy="260350"/>
        </a:xfrm>
        <a:prstGeom prst="rect">
          <a:avLst/>
        </a:prstGeom>
      </xdr:spPr>
    </xdr:pic>
    <xdr:clientData/>
  </xdr:twoCellAnchor>
  <xdr:twoCellAnchor>
    <xdr:from>
      <xdr:col>2</xdr:col>
      <xdr:colOff>57150</xdr:colOff>
      <xdr:row>6</xdr:row>
      <xdr:rowOff>44450</xdr:rowOff>
    </xdr:from>
    <xdr:to>
      <xdr:col>7</xdr:col>
      <xdr:colOff>38100</xdr:colOff>
      <xdr:row>19</xdr:row>
      <xdr:rowOff>101600</xdr:rowOff>
    </xdr:to>
    <xdr:sp macro="" textlink="">
      <xdr:nvSpPr>
        <xdr:cNvPr id="4" name="CuadroTexto 3">
          <a:extLst>
            <a:ext uri="{FF2B5EF4-FFF2-40B4-BE49-F238E27FC236}">
              <a16:creationId xmlns:a16="http://schemas.microsoft.com/office/drawing/2014/main" id="{AD278C38-80D8-ABE0-C6A8-A52FAD5F0837}"/>
            </a:ext>
          </a:extLst>
        </xdr:cNvPr>
        <xdr:cNvSpPr txBox="1"/>
      </xdr:nvSpPr>
      <xdr:spPr>
        <a:xfrm>
          <a:off x="381000" y="793750"/>
          <a:ext cx="7042150" cy="261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0" i="0" u="none" strike="noStrike" baseline="0">
              <a:solidFill>
                <a:schemeClr val="dk1"/>
              </a:solidFill>
              <a:latin typeface="Arial" panose="020B0604020202020204" pitchFamily="34" charset="0"/>
              <a:ea typeface="+mn-ea"/>
              <a:cs typeface="Arial" panose="020B0604020202020204" pitchFamily="34" charset="0"/>
            </a:rPr>
            <a:t>La presentación y pago de la declaración del gravamen a los movimientos financieros -GMF, por parte de los responsables de este impuesto, se hará de manera semanal y vencerá el segundo día hábil de la semana siguiente. Para lo anterior, se observarán las siguientes reglas:</a:t>
          </a:r>
        </a:p>
        <a:p>
          <a:endParaRPr lang="es-CO" sz="1400" b="0" i="0" u="none" strike="noStrike" baseline="0">
            <a:solidFill>
              <a:schemeClr val="dk1"/>
            </a:solidFill>
            <a:latin typeface="Arial" panose="020B0604020202020204" pitchFamily="34" charset="0"/>
            <a:ea typeface="+mn-ea"/>
            <a:cs typeface="Arial" panose="020B0604020202020204" pitchFamily="34" charset="0"/>
          </a:endParaRPr>
        </a:p>
        <a:p>
          <a:r>
            <a:rPr lang="es-CO" sz="1400" b="0" i="0" u="none" strike="noStrike" baseline="0">
              <a:solidFill>
                <a:schemeClr val="dk1"/>
              </a:solidFill>
              <a:latin typeface="Arial" panose="020B0604020202020204" pitchFamily="34" charset="0"/>
              <a:ea typeface="+mn-ea"/>
              <a:cs typeface="Arial" panose="020B0604020202020204" pitchFamily="34" charset="0"/>
            </a:rPr>
            <a:t>1. Para efectos de este artículo, la semana inicia el sábado y culmina el viernes.</a:t>
          </a:r>
        </a:p>
        <a:p>
          <a:endParaRPr lang="es-CO" sz="1400" b="0" i="0" u="none" strike="noStrike" baseline="0">
            <a:solidFill>
              <a:schemeClr val="dk1"/>
            </a:solidFill>
            <a:latin typeface="Arial" panose="020B0604020202020204" pitchFamily="34" charset="0"/>
            <a:ea typeface="+mn-ea"/>
            <a:cs typeface="Arial" panose="020B0604020202020204" pitchFamily="34" charset="0"/>
          </a:endParaRPr>
        </a:p>
        <a:p>
          <a:r>
            <a:rPr lang="es-CO" sz="1400" b="0" i="0" u="none" strike="noStrike" baseline="0">
              <a:solidFill>
                <a:schemeClr val="dk1"/>
              </a:solidFill>
              <a:latin typeface="Arial" panose="020B0604020202020204" pitchFamily="34" charset="0"/>
              <a:ea typeface="+mn-ea"/>
              <a:cs typeface="Arial" panose="020B0604020202020204" pitchFamily="34" charset="0"/>
            </a:rPr>
            <a:t>2. La primera semana del año es aquella que inicia el primer sábado de enero</a:t>
          </a:r>
        </a:p>
        <a:p>
          <a:r>
            <a:rPr lang="es-CO" sz="1400" b="0" i="0" u="none" strike="noStrike" baseline="0">
              <a:solidFill>
                <a:schemeClr val="dk1"/>
              </a:solidFill>
              <a:latin typeface="Arial" panose="020B0604020202020204" pitchFamily="34" charset="0"/>
              <a:ea typeface="+mn-ea"/>
              <a:cs typeface="Arial" panose="020B0604020202020204" pitchFamily="34" charset="0"/>
            </a:rPr>
            <a:t>y culmina el viernes siguiente.</a:t>
          </a:r>
        </a:p>
        <a:p>
          <a:endParaRPr lang="es-CO" sz="1400" b="0" i="0" u="none" strike="noStrike" baseline="0">
            <a:solidFill>
              <a:schemeClr val="dk1"/>
            </a:solidFill>
            <a:latin typeface="Arial" panose="020B0604020202020204" pitchFamily="34" charset="0"/>
            <a:ea typeface="+mn-ea"/>
            <a:cs typeface="Arial" panose="020B0604020202020204" pitchFamily="34" charset="0"/>
          </a:endParaRPr>
        </a:p>
        <a:p>
          <a:r>
            <a:rPr lang="es-CO" sz="1400" b="0" i="0" u="none" strike="noStrike" baseline="0">
              <a:solidFill>
                <a:schemeClr val="dk1"/>
              </a:solidFill>
              <a:latin typeface="Arial" panose="020B0604020202020204" pitchFamily="34" charset="0"/>
              <a:ea typeface="+mn-ea"/>
              <a:cs typeface="Arial" panose="020B0604020202020204" pitchFamily="34" charset="0"/>
            </a:rPr>
            <a:t>3. La última semana del año es aquella que finaliza el viernes antes del primer</a:t>
          </a:r>
        </a:p>
        <a:p>
          <a:r>
            <a:rPr lang="es-CO" sz="1400" b="0" i="0" u="none" strike="noStrike" baseline="0">
              <a:solidFill>
                <a:schemeClr val="dk1"/>
              </a:solidFill>
              <a:latin typeface="Arial" panose="020B0604020202020204" pitchFamily="34" charset="0"/>
              <a:ea typeface="+mn-ea"/>
              <a:cs typeface="Arial" panose="020B0604020202020204" pitchFamily="34" charset="0"/>
            </a:rPr>
            <a:t>sábado de enero del siguiente año.</a:t>
          </a:r>
          <a:endParaRPr lang="es-CO" sz="1100">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5</xdr:col>
      <xdr:colOff>19050</xdr:colOff>
      <xdr:row>0</xdr:row>
      <xdr:rowOff>69847</xdr:rowOff>
    </xdr:from>
    <xdr:to>
      <xdr:col>5</xdr:col>
      <xdr:colOff>444500</xdr:colOff>
      <xdr:row>2</xdr:row>
      <xdr:rowOff>90752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5A865D8C-6DF6-4F34-9BB1-BAA2B31C43F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061200" y="698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3</xdr:col>
      <xdr:colOff>38100</xdr:colOff>
      <xdr:row>7</xdr:row>
      <xdr:rowOff>107950</xdr:rowOff>
    </xdr:from>
    <xdr:to>
      <xdr:col>4</xdr:col>
      <xdr:colOff>2165350</xdr:colOff>
      <xdr:row>12</xdr:row>
      <xdr:rowOff>184150</xdr:rowOff>
    </xdr:to>
    <xdr:sp macro="" textlink="">
      <xdr:nvSpPr>
        <xdr:cNvPr id="3" name="CuadroTexto 2">
          <a:extLst>
            <a:ext uri="{FF2B5EF4-FFF2-40B4-BE49-F238E27FC236}">
              <a16:creationId xmlns:a16="http://schemas.microsoft.com/office/drawing/2014/main" id="{CDBC078F-02DA-A4CF-3405-FBBB04F0A0AF}"/>
            </a:ext>
          </a:extLst>
        </xdr:cNvPr>
        <xdr:cNvSpPr txBox="1"/>
      </xdr:nvSpPr>
      <xdr:spPr>
        <a:xfrm>
          <a:off x="425450" y="1054100"/>
          <a:ext cx="65595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0" i="0" u="none" strike="noStrike" baseline="0">
              <a:solidFill>
                <a:schemeClr val="dk1"/>
              </a:solidFill>
              <a:latin typeface="Arial" panose="020B0604020202020204" pitchFamily="34" charset="0"/>
              <a:ea typeface="+mn-ea"/>
              <a:cs typeface="Arial" panose="020B0604020202020204" pitchFamily="34" charset="0"/>
            </a:rPr>
            <a:t>El plazo para presentar y pagar el impuesto nacional sobre productos plásticos de un solo uso utilizados para envasar, embalar o empacar bienes, causado durante el año gravable a declarar, vence el 23 de febrero de 2024.</a:t>
          </a:r>
          <a:endParaRPr lang="es-CO"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1546957</xdr:colOff>
      <xdr:row>0</xdr:row>
      <xdr:rowOff>76197</xdr:rowOff>
    </xdr:from>
    <xdr:to>
      <xdr:col>11</xdr:col>
      <xdr:colOff>368690</xdr:colOff>
      <xdr:row>2</xdr:row>
      <xdr:rowOff>97102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53BDFEFD-C735-4112-8711-4812991100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686800" y="7619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3</xdr:col>
      <xdr:colOff>0</xdr:colOff>
      <xdr:row>19</xdr:row>
      <xdr:rowOff>0</xdr:rowOff>
    </xdr:from>
    <xdr:to>
      <xdr:col>11</xdr:col>
      <xdr:colOff>6350</xdr:colOff>
      <xdr:row>22</xdr:row>
      <xdr:rowOff>38100</xdr:rowOff>
    </xdr:to>
    <xdr:sp macro="" textlink="">
      <xdr:nvSpPr>
        <xdr:cNvPr id="3" name="CuadroTexto 2">
          <a:extLst>
            <a:ext uri="{FF2B5EF4-FFF2-40B4-BE49-F238E27FC236}">
              <a16:creationId xmlns:a16="http://schemas.microsoft.com/office/drawing/2014/main" id="{1777248A-0B94-4CAB-BFF5-0393A7F0DAD5}"/>
            </a:ext>
          </a:extLst>
        </xdr:cNvPr>
        <xdr:cNvSpPr txBox="1"/>
      </xdr:nvSpPr>
      <xdr:spPr>
        <a:xfrm>
          <a:off x="387350" y="3854450"/>
          <a:ext cx="82359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latin typeface="Arial" panose="020B0604020202020204" pitchFamily="34" charset="0"/>
              <a:cs typeface="Arial" panose="020B0604020202020204" pitchFamily="34" charset="0"/>
            </a:rPr>
            <a:t>El valor de la primera cuota no podrá ser inferior al veinte por ciento (20%) del saldo a pagar del año gravable anterior. Una vez liquidado el impuesto y el anticipo del impuesto sobre la renta en la respectiva declaración, del valor a pagar, se restará lo pagado en la primera cuota y el saldo se cancelará de la siguiente manera, de acuerdo con la cuota de pago así:</a:t>
          </a:r>
        </a:p>
      </xdr:txBody>
    </xdr:sp>
    <xdr:clientData/>
  </xdr:twoCellAnchor>
  <xdr:twoCellAnchor>
    <xdr:from>
      <xdr:col>3</xdr:col>
      <xdr:colOff>6350</xdr:colOff>
      <xdr:row>23</xdr:row>
      <xdr:rowOff>44450</xdr:rowOff>
    </xdr:from>
    <xdr:to>
      <xdr:col>11</xdr:col>
      <xdr:colOff>19050</xdr:colOff>
      <xdr:row>25</xdr:row>
      <xdr:rowOff>590550</xdr:rowOff>
    </xdr:to>
    <xdr:sp macro="" textlink="">
      <xdr:nvSpPr>
        <xdr:cNvPr id="4" name="CuadroTexto 3">
          <a:extLst>
            <a:ext uri="{FF2B5EF4-FFF2-40B4-BE49-F238E27FC236}">
              <a16:creationId xmlns:a16="http://schemas.microsoft.com/office/drawing/2014/main" id="{6DE200F3-0DED-4750-84F5-1996167E8988}"/>
            </a:ext>
          </a:extLst>
        </xdr:cNvPr>
        <xdr:cNvSpPr txBox="1"/>
      </xdr:nvSpPr>
      <xdr:spPr>
        <a:xfrm>
          <a:off x="393700" y="4768850"/>
          <a:ext cx="82423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latin typeface="Arial" panose="020B0604020202020204" pitchFamily="34" charset="0"/>
              <a:cs typeface="Arial" panose="020B0604020202020204" pitchFamily="34" charset="0"/>
            </a:rPr>
            <a:t>DECLARACIÓN Y PAGO </a:t>
          </a:r>
        </a:p>
        <a:p>
          <a:r>
            <a:rPr lang="es-CO" sz="1200">
              <a:latin typeface="Arial" panose="020B0604020202020204" pitchFamily="34" charset="0"/>
              <a:cs typeface="Arial" panose="020B0604020202020204" pitchFamily="34" charset="0"/>
            </a:rPr>
            <a:t>SEGUNDA CUOTA CINCUENTA POR CIENTO (50%)</a:t>
          </a:r>
        </a:p>
        <a:p>
          <a:r>
            <a:rPr lang="es-CO" sz="1200">
              <a:latin typeface="Arial" panose="020B0604020202020204" pitchFamily="34" charset="0"/>
              <a:cs typeface="Arial" panose="020B0604020202020204" pitchFamily="34" charset="0"/>
            </a:rPr>
            <a:t>PAGO TERCERA CUOTA CINCUENTA POR CIENTO (50%)</a:t>
          </a:r>
        </a:p>
        <a:p>
          <a:r>
            <a:rPr lang="es-CO" sz="1200">
              <a:latin typeface="Arial" panose="020B0604020202020204" pitchFamily="34" charset="0"/>
              <a:cs typeface="Arial" panose="020B0604020202020204" pitchFamily="34" charset="0"/>
            </a:rPr>
            <a:t>No obstante, cuando al momento del pago de la primera cuota ya se haya elaborado la declaración y se tenga por cierto que por el año gravable  la declaración arroja saldo a favor, podrá el contribuyente no efectuar el pago de la primera cuota aquí señalada, siendo de su entera responsabilidad si posteriormente al momento de la presentación se genera un saldo a pagar, caso en el cual deberá pagar los valores que correspondan por concepto de la respectiva cuota y los intereses de mora.</a:t>
          </a:r>
        </a:p>
      </xdr:txBody>
    </xdr:sp>
    <xdr:clientData/>
  </xdr:twoCellAnchor>
  <xdr:twoCellAnchor editAs="oneCell">
    <xdr:from>
      <xdr:col>11</xdr:col>
      <xdr:colOff>596900</xdr:colOff>
      <xdr:row>0</xdr:row>
      <xdr:rowOff>76200</xdr:rowOff>
    </xdr:from>
    <xdr:to>
      <xdr:col>12</xdr:col>
      <xdr:colOff>254001</xdr:colOff>
      <xdr:row>2</xdr:row>
      <xdr:rowOff>90805</xdr:rowOff>
    </xdr:to>
    <xdr:pic>
      <xdr:nvPicPr>
        <xdr:cNvPr id="5" name="Imagen 4">
          <a:hlinkClick xmlns:r="http://schemas.openxmlformats.org/officeDocument/2006/relationships" r:id="rId3" tooltip="Ir arriba"/>
          <a:extLst>
            <a:ext uri="{FF2B5EF4-FFF2-40B4-BE49-F238E27FC236}">
              <a16:creationId xmlns:a16="http://schemas.microsoft.com/office/drawing/2014/main" id="{E57C01EE-D007-4FF6-AB5F-38D7593AAB9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13850" y="76200"/>
          <a:ext cx="266700" cy="3067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13</xdr:col>
      <xdr:colOff>63500</xdr:colOff>
      <xdr:row>0</xdr:row>
      <xdr:rowOff>0</xdr:rowOff>
    </xdr:from>
    <xdr:to>
      <xdr:col>13</xdr:col>
      <xdr:colOff>488950</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356E810C-6966-4263-A707-39B305D3C1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769350" y="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6</xdr:col>
      <xdr:colOff>692150</xdr:colOff>
      <xdr:row>1</xdr:row>
      <xdr:rowOff>38100</xdr:rowOff>
    </xdr:from>
    <xdr:to>
      <xdr:col>7</xdr:col>
      <xdr:colOff>1263650</xdr:colOff>
      <xdr:row>1</xdr:row>
      <xdr:rowOff>158750</xdr:rowOff>
    </xdr:to>
    <xdr:sp macro="" textlink="">
      <xdr:nvSpPr>
        <xdr:cNvPr id="3" name="CuadroTexto 2">
          <a:hlinkClick xmlns:r="http://schemas.openxmlformats.org/officeDocument/2006/relationships" r:id="rId3" tooltip="Ir"/>
          <a:extLst>
            <a:ext uri="{FF2B5EF4-FFF2-40B4-BE49-F238E27FC236}">
              <a16:creationId xmlns:a16="http://schemas.microsoft.com/office/drawing/2014/main" id="{B534E4DA-6121-44D1-9289-2B1DC7D8427F}"/>
            </a:ext>
          </a:extLst>
        </xdr:cNvPr>
        <xdr:cNvSpPr txBox="1"/>
      </xdr:nvSpPr>
      <xdr:spPr>
        <a:xfrm>
          <a:off x="3937000" y="133350"/>
          <a:ext cx="16002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latin typeface="Arial" panose="020B0604020202020204" pitchFamily="34" charset="0"/>
              <a:cs typeface="Arial" panose="020B0604020202020204" pitchFamily="34" charset="0"/>
            </a:rPr>
            <a:t>Grandes Contribuyentes</a:t>
          </a:r>
        </a:p>
      </xdr:txBody>
    </xdr:sp>
    <xdr:clientData/>
  </xdr:twoCellAnchor>
  <xdr:twoCellAnchor>
    <xdr:from>
      <xdr:col>7</xdr:col>
      <xdr:colOff>1327150</xdr:colOff>
      <xdr:row>1</xdr:row>
      <xdr:rowOff>38100</xdr:rowOff>
    </xdr:from>
    <xdr:to>
      <xdr:col>10</xdr:col>
      <xdr:colOff>127000</xdr:colOff>
      <xdr:row>1</xdr:row>
      <xdr:rowOff>158750</xdr:rowOff>
    </xdr:to>
    <xdr:sp macro="" textlink="">
      <xdr:nvSpPr>
        <xdr:cNvPr id="4" name="CuadroTexto 3">
          <a:hlinkClick xmlns:r="http://schemas.openxmlformats.org/officeDocument/2006/relationships" r:id="rId4" tooltip="Ir"/>
          <a:extLst>
            <a:ext uri="{FF2B5EF4-FFF2-40B4-BE49-F238E27FC236}">
              <a16:creationId xmlns:a16="http://schemas.microsoft.com/office/drawing/2014/main" id="{B415636B-B6A1-45FD-8AEE-6E89387B5204}"/>
            </a:ext>
          </a:extLst>
        </xdr:cNvPr>
        <xdr:cNvSpPr txBox="1"/>
      </xdr:nvSpPr>
      <xdr:spPr>
        <a:xfrm>
          <a:off x="5600700" y="133350"/>
          <a:ext cx="16002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latin typeface="Arial" panose="020B0604020202020204" pitchFamily="34" charset="0"/>
              <a:cs typeface="Arial" panose="020B0604020202020204" pitchFamily="34" charset="0"/>
            </a:rPr>
            <a:t>Personas jurídicas y naturales</a:t>
          </a:r>
        </a:p>
      </xdr:txBody>
    </xdr:sp>
    <xdr:clientData/>
  </xdr:twoCellAnchor>
  <xdr:twoCellAnchor editAs="oneCell">
    <xdr:from>
      <xdr:col>13</xdr:col>
      <xdr:colOff>571500</xdr:colOff>
      <xdr:row>0</xdr:row>
      <xdr:rowOff>12700</xdr:rowOff>
    </xdr:from>
    <xdr:to>
      <xdr:col>13</xdr:col>
      <xdr:colOff>838200</xdr:colOff>
      <xdr:row>2</xdr:row>
      <xdr:rowOff>1905</xdr:rowOff>
    </xdr:to>
    <xdr:pic>
      <xdr:nvPicPr>
        <xdr:cNvPr id="8" name="Imagen 7">
          <a:hlinkClick xmlns:r="http://schemas.openxmlformats.org/officeDocument/2006/relationships" r:id="rId5" tooltip="Ir arriba"/>
          <a:extLst>
            <a:ext uri="{FF2B5EF4-FFF2-40B4-BE49-F238E27FC236}">
              <a16:creationId xmlns:a16="http://schemas.microsoft.com/office/drawing/2014/main" id="{6D85A4FD-B945-4C5F-AE43-8D22A7DE872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277350" y="12700"/>
          <a:ext cx="266700" cy="28130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8</xdr:col>
      <xdr:colOff>6350</xdr:colOff>
      <xdr:row>1</xdr:row>
      <xdr:rowOff>50797</xdr:rowOff>
    </xdr:from>
    <xdr:to>
      <xdr:col>9</xdr:col>
      <xdr:colOff>285750</xdr:colOff>
      <xdr:row>3</xdr:row>
      <xdr:rowOff>59002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3F4BF5B7-CD33-47CA-87DD-2A8248A7E5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315450" y="1460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2255813</xdr:colOff>
      <xdr:row>0</xdr:row>
      <xdr:rowOff>69847</xdr:rowOff>
    </xdr:from>
    <xdr:to>
      <xdr:col>5</xdr:col>
      <xdr:colOff>360094</xdr:colOff>
      <xdr:row>2</xdr:row>
      <xdr:rowOff>90752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2451418A-1966-45D6-9153-0163607185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061200" y="698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3</xdr:col>
      <xdr:colOff>12700</xdr:colOff>
      <xdr:row>7</xdr:row>
      <xdr:rowOff>107950</xdr:rowOff>
    </xdr:from>
    <xdr:to>
      <xdr:col>5</xdr:col>
      <xdr:colOff>12700</xdr:colOff>
      <xdr:row>10</xdr:row>
      <xdr:rowOff>120650</xdr:rowOff>
    </xdr:to>
    <xdr:sp macro="" textlink="">
      <xdr:nvSpPr>
        <xdr:cNvPr id="3" name="CuadroTexto 2">
          <a:extLst>
            <a:ext uri="{FF2B5EF4-FFF2-40B4-BE49-F238E27FC236}">
              <a16:creationId xmlns:a16="http://schemas.microsoft.com/office/drawing/2014/main" id="{C2A2DD04-E374-4817-8F33-87B4B23C0C00}"/>
            </a:ext>
          </a:extLst>
        </xdr:cNvPr>
        <xdr:cNvSpPr txBox="1"/>
      </xdr:nvSpPr>
      <xdr:spPr>
        <a:xfrm>
          <a:off x="400050" y="1054100"/>
          <a:ext cx="6654800" cy="641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0" i="0" u="none" strike="noStrike" baseline="0">
              <a:solidFill>
                <a:schemeClr val="dk1"/>
              </a:solidFill>
              <a:latin typeface="Arial" panose="020B0604020202020204" pitchFamily="34" charset="0"/>
              <a:ea typeface="+mn-ea"/>
              <a:cs typeface="Arial" panose="020B0604020202020204" pitchFamily="34" charset="0"/>
            </a:rPr>
            <a:t>Los agentes retenedores del impuesto sobre la renta y complementarios y los del gravamen a los movimientos financieros –GMF, deberán expedir: </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5</xdr:col>
      <xdr:colOff>476250</xdr:colOff>
      <xdr:row>0</xdr:row>
      <xdr:rowOff>63500</xdr:rowOff>
    </xdr:from>
    <xdr:to>
      <xdr:col>5</xdr:col>
      <xdr:colOff>742950</xdr:colOff>
      <xdr:row>2</xdr:row>
      <xdr:rowOff>78105</xdr:rowOff>
    </xdr:to>
    <xdr:pic>
      <xdr:nvPicPr>
        <xdr:cNvPr id="4" name="Imagen 3">
          <a:hlinkClick xmlns:r="http://schemas.openxmlformats.org/officeDocument/2006/relationships" r:id="rId3" tooltip="Ir arriba"/>
          <a:extLst>
            <a:ext uri="{FF2B5EF4-FFF2-40B4-BE49-F238E27FC236}">
              <a16:creationId xmlns:a16="http://schemas.microsoft.com/office/drawing/2014/main" id="{8DA0340C-09BA-49E8-8DB2-6E0B62ADFDD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8400" y="63500"/>
          <a:ext cx="266700" cy="306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12700</xdr:colOff>
      <xdr:row>0</xdr:row>
      <xdr:rowOff>69850</xdr:rowOff>
    </xdr:from>
    <xdr:to>
      <xdr:col>11</xdr:col>
      <xdr:colOff>438150</xdr:colOff>
      <xdr:row>2</xdr:row>
      <xdr:rowOff>90755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7091BC90-DE74-4047-A89B-0F8014515F7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118350" y="698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3</xdr:col>
      <xdr:colOff>6350</xdr:colOff>
      <xdr:row>18</xdr:row>
      <xdr:rowOff>190500</xdr:rowOff>
    </xdr:from>
    <xdr:to>
      <xdr:col>7</xdr:col>
      <xdr:colOff>1587500</xdr:colOff>
      <xdr:row>55</xdr:row>
      <xdr:rowOff>88900</xdr:rowOff>
    </xdr:to>
    <xdr:sp macro="" textlink="">
      <xdr:nvSpPr>
        <xdr:cNvPr id="3" name="CuadroTexto 2">
          <a:extLst>
            <a:ext uri="{FF2B5EF4-FFF2-40B4-BE49-F238E27FC236}">
              <a16:creationId xmlns:a16="http://schemas.microsoft.com/office/drawing/2014/main" id="{24D6DFDF-ED55-4078-9730-98B181C95FF4}"/>
            </a:ext>
          </a:extLst>
        </xdr:cNvPr>
        <xdr:cNvSpPr txBox="1"/>
      </xdr:nvSpPr>
      <xdr:spPr>
        <a:xfrm>
          <a:off x="393700" y="4044950"/>
          <a:ext cx="5467350" cy="718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dk1"/>
              </a:solidFill>
              <a:effectLst/>
              <a:latin typeface="Arial" panose="020B0604020202020204" pitchFamily="34" charset="0"/>
              <a:ea typeface="+mn-ea"/>
              <a:cs typeface="Arial" panose="020B0604020202020204" pitchFamily="34" charset="0"/>
            </a:rPr>
            <a:t>Las sociedades y entidades constituidas de acuerdo con leyes extranjeras que tengan su sede efectiva de administración en el territorio colombiano y que posean sucursales de sociedad extranjera en Colombia, deberán presentar una única declaración tributaria respecto de cada uno de los tributos a cargo, en la que en forma consolidada se presente la información tributaria de la oficina principal y de la sucursal de sociedad extranjera en Colombia.</a:t>
          </a: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Para el caso mencionado en el inciso anterior, la oficina principal, en su calidad de sociedad o entidad con sede efectiva de administración en el territorio colombiano, será la obligada a presentar la declaración tributaria de manera consolidada respecto de cada uno de los tributos a cargo.</a:t>
          </a: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Las instituciones financieras, las entidades aseguradoras y reaseguradoras, las sociedades comisionistas de bolsa de valores, las sociedades comisionistas agropecuarias, las bolsas de bienes y productos agropecuarios, agroindustriales o de otros commodities y los proveedores de infraestructura del mercado de valores, que no tengan la calidad de gran contribuyente, obligadas al pago de la sobretasa de que trata el parágrafo 2 del artículo 240 del Estatuto Tributario, modificado por el artículo 10 de la Ley 2277 de 2022, liquidarán, por los años gravables establecidos en dicha norma, un anticipo calculado sobre la base gravable del impuesto sobre la renta y complementarios sobre la cual el contribuyente liquidó el mencionado impuesto para el año gravable inmediatamente anterior y lo cancelarán en dos (2) cuotas iguales, dentro de los plazos establecidos en este artículo.</a:t>
          </a: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Los contribuyentes cuya actividad económica principal sea la generación de energía eléctrica a través de recursos hídricos, que no tengan la calidad de gran contribuyente, obligados al pago de la sobretasa de que trata el parágrafo 4 del artículo 240 del Estatuto Tributario modificado por el artículo 10 de la Ley 2277 de 2022, liquidarán, por los años gravables establecidos en dicha norma un anticipo calculado sobre la base gravable del impuesto sobre la renta y complementarios que corresponda a la actividad de generación de energía eléctrica sobre la cual el contribuyente liquidó el mencionado impuesto para el año gravable inmediatamente anterior y lo cancelarán en dos (2) cuotas iguales, dentro de los plazos establecidos en este artículo.</a:t>
          </a:r>
        </a:p>
        <a:p>
          <a:r>
            <a:rPr lang="es-CO" sz="1100">
              <a:solidFill>
                <a:schemeClr val="dk1"/>
              </a:solidFill>
              <a:effectLst/>
              <a:latin typeface="Arial" panose="020B0604020202020204" pitchFamily="34" charset="0"/>
              <a:ea typeface="+mn-ea"/>
              <a:cs typeface="Arial" panose="020B0604020202020204" pitchFamily="34" charset="0"/>
            </a:rPr>
            <a:t> </a:t>
          </a:r>
        </a:p>
        <a:p>
          <a:r>
            <a:rPr lang="es-CO" sz="1100">
              <a:solidFill>
                <a:schemeClr val="dk1"/>
              </a:solidFill>
              <a:effectLst/>
              <a:latin typeface="Arial" panose="020B0604020202020204" pitchFamily="34" charset="0"/>
              <a:ea typeface="+mn-ea"/>
              <a:cs typeface="Arial" panose="020B0604020202020204" pitchFamily="34" charset="0"/>
            </a:rPr>
            <a:t>Las entidades del sector cooperativo del régimen tributario especial y las entidades cooperativas de integración del régimen tributario especial deberán presentar y pagar la declaración del impuesto sobre la renta y complementarios, dentro de los</a:t>
          </a:r>
        </a:p>
        <a:p>
          <a:r>
            <a:rPr lang="es-CO" sz="1100">
              <a:solidFill>
                <a:schemeClr val="dk1"/>
              </a:solidFill>
              <a:effectLst/>
              <a:latin typeface="Arial" panose="020B0604020202020204" pitchFamily="34" charset="0"/>
              <a:ea typeface="+mn-ea"/>
              <a:cs typeface="Arial" panose="020B0604020202020204" pitchFamily="34" charset="0"/>
            </a:rPr>
            <a:t>plazos señalados para las personas jurídicas en el artículo 1.6.1.13.2.12. de la</a:t>
          </a:r>
        </a:p>
        <a:p>
          <a:r>
            <a:rPr lang="es-CO" sz="1100">
              <a:solidFill>
                <a:schemeClr val="dk1"/>
              </a:solidFill>
              <a:effectLst/>
              <a:latin typeface="Arial" panose="020B0604020202020204" pitchFamily="34" charset="0"/>
              <a:ea typeface="+mn-ea"/>
              <a:cs typeface="Arial" panose="020B0604020202020204" pitchFamily="34" charset="0"/>
            </a:rPr>
            <a:t>presente Sección, de acuerdo con el último dígito del Número de Identificación</a:t>
          </a:r>
        </a:p>
        <a:p>
          <a:r>
            <a:rPr lang="es-CO" sz="1100">
              <a:solidFill>
                <a:schemeClr val="dk1"/>
              </a:solidFill>
              <a:effectLst/>
              <a:latin typeface="Arial" panose="020B0604020202020204" pitchFamily="34" charset="0"/>
              <a:ea typeface="+mn-ea"/>
              <a:cs typeface="Arial" panose="020B0604020202020204" pitchFamily="34" charset="0"/>
            </a:rPr>
            <a:t>Tributaria -NIT que conste en el certificado del Registro Único Tributario -RUT,</a:t>
          </a:r>
        </a:p>
        <a:p>
          <a:r>
            <a:rPr lang="es-CO" sz="1100">
              <a:solidFill>
                <a:schemeClr val="dk1"/>
              </a:solidFill>
              <a:effectLst/>
              <a:latin typeface="Arial" panose="020B0604020202020204" pitchFamily="34" charset="0"/>
              <a:ea typeface="+mn-ea"/>
              <a:cs typeface="Arial" panose="020B0604020202020204" pitchFamily="34" charset="0"/>
            </a:rPr>
            <a:t>sin tener en cuenta el dígito de verificación.”</a:t>
          </a:r>
        </a:p>
      </xdr:txBody>
    </xdr:sp>
    <xdr:clientData/>
  </xdr:twoCellAnchor>
  <xdr:twoCellAnchor editAs="oneCell">
    <xdr:from>
      <xdr:col>11</xdr:col>
      <xdr:colOff>488950</xdr:colOff>
      <xdr:row>0</xdr:row>
      <xdr:rowOff>88900</xdr:rowOff>
    </xdr:from>
    <xdr:to>
      <xdr:col>12</xdr:col>
      <xdr:colOff>146050</xdr:colOff>
      <xdr:row>2</xdr:row>
      <xdr:rowOff>103505</xdr:rowOff>
    </xdr:to>
    <xdr:pic>
      <xdr:nvPicPr>
        <xdr:cNvPr id="5" name="Imagen 4">
          <a:hlinkClick xmlns:r="http://schemas.openxmlformats.org/officeDocument/2006/relationships" r:id="rId3" tooltip="Ir arriba"/>
          <a:extLst>
            <a:ext uri="{FF2B5EF4-FFF2-40B4-BE49-F238E27FC236}">
              <a16:creationId xmlns:a16="http://schemas.microsoft.com/office/drawing/2014/main" id="{6D88FEBE-FDA0-49E0-952E-A9CE556019B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94600" y="88900"/>
          <a:ext cx="266700" cy="306705"/>
        </a:xfrm>
        <a:prstGeom prst="rect">
          <a:avLst/>
        </a:prstGeom>
      </xdr:spPr>
    </xdr:pic>
    <xdr:clientData/>
  </xdr:twoCellAnchor>
  <xdr:twoCellAnchor editAs="oneCell">
    <xdr:from>
      <xdr:col>10</xdr:col>
      <xdr:colOff>0</xdr:colOff>
      <xdr:row>40</xdr:row>
      <xdr:rowOff>120650</xdr:rowOff>
    </xdr:from>
    <xdr:to>
      <xdr:col>11</xdr:col>
      <xdr:colOff>266700</xdr:colOff>
      <xdr:row>42</xdr:row>
      <xdr:rowOff>33655</xdr:rowOff>
    </xdr:to>
    <xdr:pic>
      <xdr:nvPicPr>
        <xdr:cNvPr id="7" name="Imagen 6">
          <a:hlinkClick xmlns:r="http://schemas.openxmlformats.org/officeDocument/2006/relationships" r:id="rId3" tooltip="Ir arriba"/>
          <a:extLst>
            <a:ext uri="{FF2B5EF4-FFF2-40B4-BE49-F238E27FC236}">
              <a16:creationId xmlns:a16="http://schemas.microsoft.com/office/drawing/2014/main" id="{94AD3145-6717-42BE-B082-8901ABEE078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105650" y="8108950"/>
          <a:ext cx="266700" cy="3067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6350</xdr:colOff>
      <xdr:row>1</xdr:row>
      <xdr:rowOff>50797</xdr:rowOff>
    </xdr:from>
    <xdr:to>
      <xdr:col>9</xdr:col>
      <xdr:colOff>285750</xdr:colOff>
      <xdr:row>1</xdr:row>
      <xdr:rowOff>363802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99B93CA1-205A-4A39-B48F-8591578468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315450" y="14604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3</xdr:col>
      <xdr:colOff>6350</xdr:colOff>
      <xdr:row>2</xdr:row>
      <xdr:rowOff>25400</xdr:rowOff>
    </xdr:from>
    <xdr:to>
      <xdr:col>7</xdr:col>
      <xdr:colOff>1581150</xdr:colOff>
      <xdr:row>5</xdr:row>
      <xdr:rowOff>6350</xdr:rowOff>
    </xdr:to>
    <xdr:sp macro="" textlink="">
      <xdr:nvSpPr>
        <xdr:cNvPr id="3" name="CuadroTexto 2">
          <a:extLst>
            <a:ext uri="{FF2B5EF4-FFF2-40B4-BE49-F238E27FC236}">
              <a16:creationId xmlns:a16="http://schemas.microsoft.com/office/drawing/2014/main" id="{ED4AB35B-5559-458F-E316-39C45FB60127}"/>
            </a:ext>
          </a:extLst>
        </xdr:cNvPr>
        <xdr:cNvSpPr txBox="1"/>
      </xdr:nvSpPr>
      <xdr:spPr>
        <a:xfrm>
          <a:off x="393700" y="317500"/>
          <a:ext cx="68389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800" b="0" i="0" u="none" strike="noStrike" baseline="0">
              <a:solidFill>
                <a:schemeClr val="dk1"/>
              </a:solidFill>
              <a:latin typeface="Arial" panose="020B0604020202020204" pitchFamily="34" charset="0"/>
              <a:ea typeface="+mn-ea"/>
              <a:cs typeface="Arial" panose="020B0604020202020204" pitchFamily="34" charset="0"/>
            </a:rPr>
            <a:t>Plazos para la presentación de la declaración y de los pagos anticipados bimestrales para las personas no residentes o entidades no domiciliadas en el país con presencia económica significativa -PES en Colombia.</a:t>
          </a:r>
          <a:endParaRPr lang="es-CO" sz="800" b="0" i="0">
            <a:latin typeface="Arial" panose="020B0604020202020204" pitchFamily="34" charset="0"/>
            <a:cs typeface="Arial" panose="020B0604020202020204" pitchFamily="34" charset="0"/>
          </a:endParaRPr>
        </a:p>
      </xdr:txBody>
    </xdr:sp>
    <xdr:clientData/>
  </xdr:twoCellAnchor>
  <xdr:twoCellAnchor>
    <xdr:from>
      <xdr:col>3</xdr:col>
      <xdr:colOff>6350</xdr:colOff>
      <xdr:row>7</xdr:row>
      <xdr:rowOff>63500</xdr:rowOff>
    </xdr:from>
    <xdr:to>
      <xdr:col>7</xdr:col>
      <xdr:colOff>1581150</xdr:colOff>
      <xdr:row>14</xdr:row>
      <xdr:rowOff>120650</xdr:rowOff>
    </xdr:to>
    <xdr:sp macro="" textlink="">
      <xdr:nvSpPr>
        <xdr:cNvPr id="4" name="CuadroTexto 3">
          <a:extLst>
            <a:ext uri="{FF2B5EF4-FFF2-40B4-BE49-F238E27FC236}">
              <a16:creationId xmlns:a16="http://schemas.microsoft.com/office/drawing/2014/main" id="{49417C82-996F-465D-A890-8356173D5FED}"/>
            </a:ext>
          </a:extLst>
        </xdr:cNvPr>
        <xdr:cNvSpPr txBox="1"/>
      </xdr:nvSpPr>
      <xdr:spPr>
        <a:xfrm>
          <a:off x="393700" y="1009650"/>
          <a:ext cx="683895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b="0" i="0" u="none" strike="noStrike" baseline="0">
              <a:solidFill>
                <a:schemeClr val="dk1"/>
              </a:solidFill>
              <a:latin typeface="Arial" panose="020B0604020202020204" pitchFamily="34" charset="0"/>
              <a:ea typeface="+mn-ea"/>
              <a:cs typeface="Arial" panose="020B0604020202020204" pitchFamily="34" charset="0"/>
            </a:rPr>
            <a:t>Las personas no residentes o entidades no domiciliadas en el país con presencia económica significativa-PES en Colombia</a:t>
          </a:r>
        </a:p>
        <a:p>
          <a:r>
            <a:rPr lang="es-CO" sz="900" b="0" i="0" u="none" strike="noStrike" baseline="0">
              <a:solidFill>
                <a:schemeClr val="dk1"/>
              </a:solidFill>
              <a:latin typeface="Arial" panose="020B0604020202020204" pitchFamily="34" charset="0"/>
              <a:ea typeface="+mn-ea"/>
              <a:cs typeface="Arial" panose="020B0604020202020204" pitchFamily="34" charset="0"/>
            </a:rPr>
            <a:t>que hayan optado por declarar y pagar el impuesto sobre la renta y complementarios deberán presentar la declaración anual de dicho impuesto, a más tardar el 22 de abril del 2025 y en adelante el 22 de abril para cada uno de los años subsiguientes.</a:t>
          </a:r>
        </a:p>
        <a:p>
          <a:endParaRPr lang="es-CO" sz="900" b="0" i="0" u="none" strike="noStrike" baseline="0">
            <a:solidFill>
              <a:schemeClr val="dk1"/>
            </a:solidFill>
            <a:latin typeface="Arial" panose="020B0604020202020204" pitchFamily="34" charset="0"/>
            <a:ea typeface="+mn-ea"/>
            <a:cs typeface="Arial" panose="020B0604020202020204" pitchFamily="34" charset="0"/>
          </a:endParaRPr>
        </a:p>
        <a:p>
          <a:r>
            <a:rPr lang="es-CO" sz="1050" b="0" i="0" u="none" strike="noStrike" baseline="0">
              <a:solidFill>
                <a:schemeClr val="dk1"/>
              </a:solidFill>
              <a:latin typeface="Arial" panose="020B0604020202020204" pitchFamily="34" charset="0"/>
              <a:ea typeface="+mn-ea"/>
              <a:cs typeface="Arial" panose="020B0604020202020204" pitchFamily="34" charset="0"/>
            </a:rPr>
            <a:t>Las personas no residentes o entidades no domiciliadas en el país con presencia económica significativa-PES en Colombia que hayan optado por declarar y pagar el impuesto sobre la renta y complementarios están obligados a realizar pagos anticipados bimestrales para el siguiente año gravable que vencerán en los siguientes plazos, independientemente del último dígito del Número de Identificación Tributaria -NIT, sin tener en cuenta el dígito de verificación:</a:t>
          </a:r>
          <a:endParaRPr lang="es-CO" sz="400" b="0" i="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11</xdr:col>
      <xdr:colOff>2247</xdr:colOff>
      <xdr:row>0</xdr:row>
      <xdr:rowOff>76200</xdr:rowOff>
    </xdr:from>
    <xdr:to>
      <xdr:col>12</xdr:col>
      <xdr:colOff>357847</xdr:colOff>
      <xdr:row>2</xdr:row>
      <xdr:rowOff>97105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B3E7B42F-5F88-4CAF-BEF8-AB2FCB2092D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8513201" y="76200"/>
          <a:ext cx="425938" cy="30929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6</xdr:col>
      <xdr:colOff>654050</xdr:colOff>
      <xdr:row>3</xdr:row>
      <xdr:rowOff>6350</xdr:rowOff>
    </xdr:from>
    <xdr:to>
      <xdr:col>13</xdr:col>
      <xdr:colOff>1530350</xdr:colOff>
      <xdr:row>5</xdr:row>
      <xdr:rowOff>368300</xdr:rowOff>
    </xdr:to>
    <xdr:sp macro="" textlink="">
      <xdr:nvSpPr>
        <xdr:cNvPr id="3" name="CuadroTexto 2">
          <a:extLst>
            <a:ext uri="{FF2B5EF4-FFF2-40B4-BE49-F238E27FC236}">
              <a16:creationId xmlns:a16="http://schemas.microsoft.com/office/drawing/2014/main" id="{B24E4850-D0CF-94F7-3436-664FC8D58998}"/>
            </a:ext>
          </a:extLst>
        </xdr:cNvPr>
        <xdr:cNvSpPr txBox="1"/>
      </xdr:nvSpPr>
      <xdr:spPr>
        <a:xfrm>
          <a:off x="3625850" y="406400"/>
          <a:ext cx="734060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34484</xdr:colOff>
      <xdr:row>0</xdr:row>
      <xdr:rowOff>0</xdr:rowOff>
    </xdr:from>
    <xdr:to>
      <xdr:col>13</xdr:col>
      <xdr:colOff>459934</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033A0183-159D-423D-8F2C-11CBE90113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0113986" y="0"/>
          <a:ext cx="425450" cy="30929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6</xdr:col>
      <xdr:colOff>692150</xdr:colOff>
      <xdr:row>1</xdr:row>
      <xdr:rowOff>38100</xdr:rowOff>
    </xdr:from>
    <xdr:to>
      <xdr:col>7</xdr:col>
      <xdr:colOff>1263650</xdr:colOff>
      <xdr:row>1</xdr:row>
      <xdr:rowOff>158750</xdr:rowOff>
    </xdr:to>
    <xdr:sp macro="" textlink="">
      <xdr:nvSpPr>
        <xdr:cNvPr id="5" name="CuadroTexto 4">
          <a:hlinkClick xmlns:r="http://schemas.openxmlformats.org/officeDocument/2006/relationships" r:id="rId3" tooltip="Ir"/>
          <a:extLst>
            <a:ext uri="{FF2B5EF4-FFF2-40B4-BE49-F238E27FC236}">
              <a16:creationId xmlns:a16="http://schemas.microsoft.com/office/drawing/2014/main" id="{819A23A2-32AB-4EF4-A2A6-A84551C01D41}"/>
            </a:ext>
          </a:extLst>
        </xdr:cNvPr>
        <xdr:cNvSpPr txBox="1"/>
      </xdr:nvSpPr>
      <xdr:spPr>
        <a:xfrm>
          <a:off x="3937000" y="133350"/>
          <a:ext cx="16002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latin typeface="Arial" panose="020B0604020202020204" pitchFamily="34" charset="0"/>
              <a:cs typeface="Arial" panose="020B0604020202020204" pitchFamily="34" charset="0"/>
            </a:rPr>
            <a:t>Grandes Contribuyentes</a:t>
          </a:r>
        </a:p>
      </xdr:txBody>
    </xdr:sp>
    <xdr:clientData/>
  </xdr:twoCellAnchor>
  <xdr:twoCellAnchor>
    <xdr:from>
      <xdr:col>7</xdr:col>
      <xdr:colOff>1327150</xdr:colOff>
      <xdr:row>1</xdr:row>
      <xdr:rowOff>38100</xdr:rowOff>
    </xdr:from>
    <xdr:to>
      <xdr:col>10</xdr:col>
      <xdr:colOff>127000</xdr:colOff>
      <xdr:row>1</xdr:row>
      <xdr:rowOff>158750</xdr:rowOff>
    </xdr:to>
    <xdr:sp macro="" textlink="">
      <xdr:nvSpPr>
        <xdr:cNvPr id="6" name="CuadroTexto 5">
          <a:hlinkClick xmlns:r="http://schemas.openxmlformats.org/officeDocument/2006/relationships" r:id="rId4" tooltip="Ir"/>
          <a:extLst>
            <a:ext uri="{FF2B5EF4-FFF2-40B4-BE49-F238E27FC236}">
              <a16:creationId xmlns:a16="http://schemas.microsoft.com/office/drawing/2014/main" id="{80EB1FCD-F6D9-4D29-85FA-D9FEA023054C}"/>
            </a:ext>
          </a:extLst>
        </xdr:cNvPr>
        <xdr:cNvSpPr txBox="1"/>
      </xdr:nvSpPr>
      <xdr:spPr>
        <a:xfrm>
          <a:off x="5600700" y="133350"/>
          <a:ext cx="16002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latin typeface="Arial" panose="020B0604020202020204" pitchFamily="34" charset="0"/>
              <a:cs typeface="Arial" panose="020B0604020202020204" pitchFamily="34" charset="0"/>
            </a:rPr>
            <a:t>Personas jurídicas</a:t>
          </a:r>
        </a:p>
      </xdr:txBody>
    </xdr:sp>
    <xdr:clientData/>
  </xdr:twoCellAnchor>
  <xdr:twoCellAnchor>
    <xdr:from>
      <xdr:col>10</xdr:col>
      <xdr:colOff>190500</xdr:colOff>
      <xdr:row>1</xdr:row>
      <xdr:rowOff>38100</xdr:rowOff>
    </xdr:from>
    <xdr:to>
      <xdr:col>12</xdr:col>
      <xdr:colOff>38100</xdr:colOff>
      <xdr:row>1</xdr:row>
      <xdr:rowOff>158750</xdr:rowOff>
    </xdr:to>
    <xdr:sp macro="" textlink="">
      <xdr:nvSpPr>
        <xdr:cNvPr id="7" name="CuadroTexto 6">
          <a:hlinkClick xmlns:r="http://schemas.openxmlformats.org/officeDocument/2006/relationships" r:id="rId5" tooltip="Ir"/>
          <a:extLst>
            <a:ext uri="{FF2B5EF4-FFF2-40B4-BE49-F238E27FC236}">
              <a16:creationId xmlns:a16="http://schemas.microsoft.com/office/drawing/2014/main" id="{B0C548C2-04B6-4F8E-9683-35260844817D}"/>
            </a:ext>
          </a:extLst>
        </xdr:cNvPr>
        <xdr:cNvSpPr txBox="1"/>
      </xdr:nvSpPr>
      <xdr:spPr>
        <a:xfrm>
          <a:off x="7264400" y="133350"/>
          <a:ext cx="1600200" cy="12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latin typeface="Arial" panose="020B0604020202020204" pitchFamily="34" charset="0"/>
              <a:cs typeface="Arial" panose="020B0604020202020204" pitchFamily="34" charset="0"/>
            </a:rPr>
            <a:t>Personas naturales</a:t>
          </a:r>
        </a:p>
      </xdr:txBody>
    </xdr:sp>
    <xdr:clientData/>
  </xdr:twoCellAnchor>
  <xdr:twoCellAnchor>
    <xdr:from>
      <xdr:col>6</xdr:col>
      <xdr:colOff>698500</xdr:colOff>
      <xdr:row>5</xdr:row>
      <xdr:rowOff>63500</xdr:rowOff>
    </xdr:from>
    <xdr:to>
      <xdr:col>13</xdr:col>
      <xdr:colOff>0</xdr:colOff>
      <xdr:row>9</xdr:row>
      <xdr:rowOff>190500</xdr:rowOff>
    </xdr:to>
    <xdr:sp macro="" textlink="">
      <xdr:nvSpPr>
        <xdr:cNvPr id="8" name="CuadroTexto 7">
          <a:extLst>
            <a:ext uri="{FF2B5EF4-FFF2-40B4-BE49-F238E27FC236}">
              <a16:creationId xmlns:a16="http://schemas.microsoft.com/office/drawing/2014/main" id="{8090FC68-B9C0-4746-947D-8A71A65F369C}"/>
            </a:ext>
          </a:extLst>
        </xdr:cNvPr>
        <xdr:cNvSpPr txBox="1"/>
      </xdr:nvSpPr>
      <xdr:spPr>
        <a:xfrm>
          <a:off x="3943350" y="762000"/>
          <a:ext cx="50355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0" i="0" u="none" strike="noStrike" baseline="0">
              <a:solidFill>
                <a:schemeClr val="dk1"/>
              </a:solidFill>
              <a:latin typeface="Arial" panose="020B0604020202020204" pitchFamily="34" charset="0"/>
              <a:ea typeface="+mn-ea"/>
              <a:cs typeface="Arial" panose="020B0604020202020204" pitchFamily="34" charset="0"/>
            </a:rPr>
            <a:t>La obligación de presentar la declaración de activos en el exterior a que se refiere este artículo solamente será aplicable cuando el valor patrimonial de los activos del exterior poseídos a primero (1) de enero del año a declarar, sea superior a dos mil (2.000) Unidades de Valor Tributario -UVT.”</a:t>
          </a:r>
          <a:endParaRPr lang="es-CO" sz="1400">
            <a:latin typeface="Arial" panose="020B0604020202020204" pitchFamily="34" charset="0"/>
            <a:cs typeface="Arial" panose="020B0604020202020204" pitchFamily="34" charset="0"/>
          </a:endParaRPr>
        </a:p>
      </xdr:txBody>
    </xdr:sp>
    <xdr:clientData/>
  </xdr:twoCellAnchor>
  <xdr:twoCellAnchor editAs="oneCell">
    <xdr:from>
      <xdr:col>13</xdr:col>
      <xdr:colOff>577850</xdr:colOff>
      <xdr:row>0</xdr:row>
      <xdr:rowOff>25401</xdr:rowOff>
    </xdr:from>
    <xdr:to>
      <xdr:col>13</xdr:col>
      <xdr:colOff>844550</xdr:colOff>
      <xdr:row>1</xdr:row>
      <xdr:rowOff>190501</xdr:rowOff>
    </xdr:to>
    <xdr:pic>
      <xdr:nvPicPr>
        <xdr:cNvPr id="10" name="Imagen 9">
          <a:hlinkClick xmlns:r="http://schemas.openxmlformats.org/officeDocument/2006/relationships" r:id="rId6" tooltip="Ir arriba"/>
          <a:extLst>
            <a:ext uri="{FF2B5EF4-FFF2-40B4-BE49-F238E27FC236}">
              <a16:creationId xmlns:a16="http://schemas.microsoft.com/office/drawing/2014/main" id="{08188638-A6AE-475F-84E5-3045AD70EDF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267950" y="25401"/>
          <a:ext cx="266700" cy="260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12700</xdr:colOff>
      <xdr:row>0</xdr:row>
      <xdr:rowOff>63497</xdr:rowOff>
    </xdr:from>
    <xdr:to>
      <xdr:col>10</xdr:col>
      <xdr:colOff>438150</xdr:colOff>
      <xdr:row>2</xdr:row>
      <xdr:rowOff>84402</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7C5D15BE-5846-405E-B76C-3E65895F3C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7035800" y="63497"/>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8</xdr:col>
      <xdr:colOff>294</xdr:colOff>
      <xdr:row>0</xdr:row>
      <xdr:rowOff>0</xdr:rowOff>
    </xdr:from>
    <xdr:to>
      <xdr:col>8</xdr:col>
      <xdr:colOff>412262</xdr:colOff>
      <xdr:row>2</xdr:row>
      <xdr:rowOff>20905</xdr:rowOff>
    </xdr:to>
    <xdr:pic>
      <xdr:nvPicPr>
        <xdr:cNvPr id="2" name="Imagen 1" descr="Imagen relacionada">
          <a:hlinkClick xmlns:r="http://schemas.openxmlformats.org/officeDocument/2006/relationships" r:id="rId1" tooltip="Ir al menú"/>
          <a:extLst>
            <a:ext uri="{FF2B5EF4-FFF2-40B4-BE49-F238E27FC236}">
              <a16:creationId xmlns:a16="http://schemas.microsoft.com/office/drawing/2014/main" id="{7B78DF00-005F-45B1-9A85-8A28869588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9243354" y="0"/>
          <a:ext cx="425450" cy="30929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8</xdr:col>
      <xdr:colOff>596900</xdr:colOff>
      <xdr:row>0</xdr:row>
      <xdr:rowOff>31750</xdr:rowOff>
    </xdr:from>
    <xdr:to>
      <xdr:col>8</xdr:col>
      <xdr:colOff>863600</xdr:colOff>
      <xdr:row>2</xdr:row>
      <xdr:rowOff>0</xdr:rowOff>
    </xdr:to>
    <xdr:pic>
      <xdr:nvPicPr>
        <xdr:cNvPr id="4" name="Imagen 3">
          <a:hlinkClick xmlns:r="http://schemas.openxmlformats.org/officeDocument/2006/relationships" r:id="rId3" tooltip="Ir arriba"/>
          <a:extLst>
            <a:ext uri="{FF2B5EF4-FFF2-40B4-BE49-F238E27FC236}">
              <a16:creationId xmlns:a16="http://schemas.microsoft.com/office/drawing/2014/main" id="{FF227C2D-44C4-4009-A540-8AA06579018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972550" y="31750"/>
          <a:ext cx="266700" cy="260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114300</xdr:colOff>
      <xdr:row>1</xdr:row>
      <xdr:rowOff>0</xdr:rowOff>
    </xdr:from>
    <xdr:to>
      <xdr:col>12</xdr:col>
      <xdr:colOff>450850</xdr:colOff>
      <xdr:row>3</xdr:row>
      <xdr:rowOff>34892</xdr:rowOff>
    </xdr:to>
    <xdr:pic>
      <xdr:nvPicPr>
        <xdr:cNvPr id="4" name="Imagen 3">
          <a:hlinkClick xmlns:r="http://schemas.openxmlformats.org/officeDocument/2006/relationships" r:id="rId1" tooltip="Ir arriba"/>
          <a:extLst>
            <a:ext uri="{FF2B5EF4-FFF2-40B4-BE49-F238E27FC236}">
              <a16:creationId xmlns:a16="http://schemas.microsoft.com/office/drawing/2014/main" id="{66F9C1DA-9D29-4F06-A5F7-C6B5CBB827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78800" y="95250"/>
          <a:ext cx="336550" cy="339692"/>
        </a:xfrm>
        <a:prstGeom prst="rect">
          <a:avLst/>
        </a:prstGeom>
      </xdr:spPr>
    </xdr:pic>
    <xdr:clientData/>
  </xdr:twoCellAnchor>
  <xdr:twoCellAnchor editAs="absolute">
    <xdr:from>
      <xdr:col>9</xdr:col>
      <xdr:colOff>895350</xdr:colOff>
      <xdr:row>0</xdr:row>
      <xdr:rowOff>38100</xdr:rowOff>
    </xdr:from>
    <xdr:to>
      <xdr:col>11</xdr:col>
      <xdr:colOff>215118</xdr:colOff>
      <xdr:row>2</xdr:row>
      <xdr:rowOff>59005</xdr:rowOff>
    </xdr:to>
    <xdr:pic>
      <xdr:nvPicPr>
        <xdr:cNvPr id="6" name="Imagen 5" descr="Imagen relacionada">
          <a:hlinkClick xmlns:r="http://schemas.openxmlformats.org/officeDocument/2006/relationships" r:id="rId3" tooltip="Ir al menú"/>
          <a:extLst>
            <a:ext uri="{FF2B5EF4-FFF2-40B4-BE49-F238E27FC236}">
              <a16:creationId xmlns:a16="http://schemas.microsoft.com/office/drawing/2014/main" id="{B707160C-D83D-4C5D-B240-91E524C27CC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0800000">
          <a:off x="7461250" y="38100"/>
          <a:ext cx="411968"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506F5-70CD-4218-9B6E-1C8FCAFE50B8}">
  <sheetPr codeName="Hoja1">
    <tabColor rgb="FF00B050"/>
  </sheetPr>
  <dimension ref="E1:N24"/>
  <sheetViews>
    <sheetView zoomScale="95" zoomScaleNormal="95" workbookViewId="0"/>
  </sheetViews>
  <sheetFormatPr baseColWidth="10" defaultColWidth="10.90625" defaultRowHeight="14.5" x14ac:dyDescent="0.35"/>
  <cols>
    <col min="1" max="5" width="10.90625" style="38"/>
    <col min="6" max="6" width="9.08984375" style="38" customWidth="1"/>
    <col min="7" max="7" width="12.6328125" style="38" customWidth="1"/>
    <col min="8" max="16384" width="10.90625" style="38"/>
  </cols>
  <sheetData>
    <row r="1" spans="7:14" ht="11" customHeight="1" x14ac:dyDescent="0.35"/>
    <row r="4" spans="7:14" ht="12.5" customHeight="1" x14ac:dyDescent="0.35"/>
    <row r="5" spans="7:14" ht="5" hidden="1" customHeight="1" x14ac:dyDescent="0.35"/>
    <row r="7" spans="7:14" x14ac:dyDescent="0.35">
      <c r="N7" s="42"/>
    </row>
    <row r="14" spans="7:14" x14ac:dyDescent="0.35">
      <c r="G14" s="40"/>
    </row>
    <row r="20" spans="5:9" x14ac:dyDescent="0.35">
      <c r="E20" s="53"/>
      <c r="F20" s="53"/>
      <c r="G20" s="53"/>
      <c r="H20" s="53"/>
      <c r="I20" s="53"/>
    </row>
    <row r="22" spans="5:9" x14ac:dyDescent="0.35">
      <c r="E22" s="54" t="s">
        <v>129</v>
      </c>
      <c r="F22" s="54"/>
      <c r="G22" s="54"/>
      <c r="H22" s="54"/>
      <c r="I22" s="54"/>
    </row>
    <row r="24" spans="5:9" x14ac:dyDescent="0.35">
      <c r="E24" s="55"/>
      <c r="F24" s="55"/>
      <c r="G24" s="55"/>
      <c r="H24" s="55"/>
      <c r="I24" s="55"/>
    </row>
  </sheetData>
  <sheetProtection algorithmName="SHA-512" hashValue="f4Bgq+xeIwRxGJODng8Xfke0p1CHM0CobNe3h6gJEFiYwJ1FhWTh+6AYdR0OJAubPXJFpG4KkUfyCEM5el+hcA==" saltValue="i22sqotnU+mqztT5Nq5EkA==" spinCount="100000" sheet="1" objects="1" scenarios="1"/>
  <mergeCells count="3">
    <mergeCell ref="E20:I20"/>
    <mergeCell ref="E22:I22"/>
    <mergeCell ref="E24:I2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EB95-423C-4CE6-9530-7616FE97ECE7}">
  <sheetPr codeName="Hoja6"/>
  <dimension ref="A1:N31"/>
  <sheetViews>
    <sheetView workbookViewId="0">
      <pane xSplit="3" ySplit="8" topLeftCell="D9" activePane="bottomRight" state="frozen"/>
      <selection pane="topRight" activeCell="D1" sqref="D1"/>
      <selection pane="bottomLeft" activeCell="A9" sqref="A9"/>
      <selection pane="bottomRight" activeCell="M14" sqref="M14"/>
    </sheetView>
  </sheetViews>
  <sheetFormatPr baseColWidth="10" defaultColWidth="8.7265625" defaultRowHeight="15.5" x14ac:dyDescent="0.35"/>
  <cols>
    <col min="1" max="1" width="0.7265625" style="1" customWidth="1"/>
    <col min="2" max="2" width="3.90625" style="1" customWidth="1"/>
    <col min="3" max="3" width="0.90625" style="1" customWidth="1"/>
    <col min="4" max="4" width="12.36328125" style="1" customWidth="1"/>
    <col min="5" max="5" width="28.453125" style="1" customWidth="1"/>
    <col min="6" max="6" width="0.7265625" style="1" customWidth="1"/>
    <col min="7" max="7" width="12.36328125" style="1" customWidth="1"/>
    <col min="8" max="8" width="27.453125" style="1" customWidth="1"/>
    <col min="9" max="9" width="0.90625" style="1" customWidth="1"/>
    <col min="10" max="10" width="11.90625" style="1" customWidth="1"/>
    <col min="11" max="11" width="32.7265625" style="1" customWidth="1"/>
    <col min="12" max="12" width="0.90625" style="1" customWidth="1"/>
    <col min="13" max="13" width="11.453125" style="1" customWidth="1"/>
    <col min="14" max="14" width="25.1796875" style="1" bestFit="1" customWidth="1"/>
    <col min="15" max="16384" width="8.7265625" style="1"/>
  </cols>
  <sheetData>
    <row r="1" spans="1:14" ht="7.5" customHeight="1" x14ac:dyDescent="0.35"/>
    <row r="2" spans="1:14" x14ac:dyDescent="0.35">
      <c r="B2" s="58">
        <f>+MENU!G14</f>
        <v>0</v>
      </c>
      <c r="C2" s="11"/>
      <c r="D2" s="60" t="s">
        <v>32</v>
      </c>
      <c r="E2" s="60"/>
      <c r="F2" s="60"/>
      <c r="G2" s="60"/>
      <c r="H2" s="60"/>
      <c r="I2" s="60"/>
      <c r="J2" s="60"/>
      <c r="K2" s="60"/>
    </row>
    <row r="3" spans="1:14" ht="8.5" customHeight="1" x14ac:dyDescent="0.35">
      <c r="B3" s="58"/>
      <c r="C3" s="11"/>
    </row>
    <row r="4" spans="1:14" ht="2" customHeight="1" x14ac:dyDescent="0.35">
      <c r="B4" s="58"/>
      <c r="C4" s="11"/>
      <c r="D4" s="2"/>
    </row>
    <row r="5" spans="1:14" ht="6" customHeight="1" x14ac:dyDescent="0.35">
      <c r="B5" s="58"/>
      <c r="C5" s="11"/>
    </row>
    <row r="6" spans="1:14" ht="43.15" customHeight="1" x14ac:dyDescent="0.35">
      <c r="B6" s="58"/>
      <c r="C6" s="11"/>
      <c r="D6" s="66" t="s">
        <v>42</v>
      </c>
      <c r="E6" s="66"/>
      <c r="F6" s="10"/>
      <c r="G6" s="66" t="s">
        <v>35</v>
      </c>
      <c r="H6" s="66"/>
      <c r="I6" s="10"/>
      <c r="J6" s="66" t="s">
        <v>36</v>
      </c>
      <c r="K6" s="66"/>
      <c r="M6" s="67"/>
      <c r="N6" s="67"/>
    </row>
    <row r="7" spans="1:14" ht="6" customHeight="1" x14ac:dyDescent="0.35"/>
    <row r="8" spans="1:14" ht="46.5" x14ac:dyDescent="0.35">
      <c r="D8" s="7" t="s">
        <v>115</v>
      </c>
      <c r="E8" s="8" t="s">
        <v>51</v>
      </c>
      <c r="G8" s="7" t="s">
        <v>115</v>
      </c>
      <c r="H8" s="8" t="s">
        <v>51</v>
      </c>
      <c r="J8" s="7" t="s">
        <v>115</v>
      </c>
      <c r="K8" s="8" t="s">
        <v>51</v>
      </c>
      <c r="M8" s="13"/>
      <c r="N8" s="14"/>
    </row>
    <row r="9" spans="1:14" x14ac:dyDescent="0.35">
      <c r="A9" s="41"/>
      <c r="D9" s="3">
        <v>1</v>
      </c>
      <c r="E9" s="4">
        <v>45545</v>
      </c>
      <c r="G9" s="3">
        <v>1</v>
      </c>
      <c r="H9" s="4">
        <v>45545</v>
      </c>
      <c r="J9" s="3">
        <v>1</v>
      </c>
      <c r="K9" s="4">
        <v>45639</v>
      </c>
      <c r="M9" s="23"/>
      <c r="N9" s="16"/>
    </row>
    <row r="10" spans="1:14" x14ac:dyDescent="0.35">
      <c r="D10" s="3">
        <v>2</v>
      </c>
      <c r="E10" s="4">
        <f>+E9+1</f>
        <v>45546</v>
      </c>
      <c r="G10" s="3">
        <v>2</v>
      </c>
      <c r="H10" s="4">
        <f>+H9+1</f>
        <v>45546</v>
      </c>
      <c r="J10" s="3">
        <v>2</v>
      </c>
      <c r="K10" s="4">
        <v>45639</v>
      </c>
      <c r="M10" s="15"/>
      <c r="N10" s="16"/>
    </row>
    <row r="11" spans="1:14" x14ac:dyDescent="0.35">
      <c r="D11" s="3">
        <v>3</v>
      </c>
      <c r="E11" s="4">
        <f>+E10+1</f>
        <v>45547</v>
      </c>
      <c r="G11" s="3">
        <v>3</v>
      </c>
      <c r="H11" s="4">
        <f>+H10+1</f>
        <v>45547</v>
      </c>
      <c r="J11" s="3">
        <v>3</v>
      </c>
      <c r="K11" s="4">
        <v>45639</v>
      </c>
      <c r="M11" s="15"/>
      <c r="N11" s="16"/>
    </row>
    <row r="12" spans="1:14" x14ac:dyDescent="0.35">
      <c r="D12" s="3">
        <v>4</v>
      </c>
      <c r="E12" s="4">
        <f t="shared" ref="E12:E17" si="0">+E11+1</f>
        <v>45548</v>
      </c>
      <c r="G12" s="3">
        <v>4</v>
      </c>
      <c r="H12" s="4">
        <f t="shared" ref="H12" si="1">+H11+1</f>
        <v>45548</v>
      </c>
      <c r="J12" s="3">
        <v>4</v>
      </c>
      <c r="K12" s="4">
        <v>45639</v>
      </c>
      <c r="M12" s="15"/>
      <c r="N12" s="16"/>
    </row>
    <row r="13" spans="1:14" x14ac:dyDescent="0.35">
      <c r="D13" s="3">
        <v>5</v>
      </c>
      <c r="E13" s="4">
        <f>+E12+3</f>
        <v>45551</v>
      </c>
      <c r="G13" s="3">
        <v>5</v>
      </c>
      <c r="H13" s="4">
        <f>+H12+3</f>
        <v>45551</v>
      </c>
      <c r="J13" s="3">
        <v>5</v>
      </c>
      <c r="K13" s="4">
        <v>45639</v>
      </c>
      <c r="M13" s="15"/>
      <c r="N13" s="16"/>
    </row>
    <row r="14" spans="1:14" x14ac:dyDescent="0.35">
      <c r="D14" s="3">
        <v>6</v>
      </c>
      <c r="E14" s="4">
        <f t="shared" si="0"/>
        <v>45552</v>
      </c>
      <c r="G14" s="3">
        <v>6</v>
      </c>
      <c r="H14" s="4">
        <f t="shared" ref="H14:H17" si="2">+H13+1</f>
        <v>45552</v>
      </c>
      <c r="J14" s="3">
        <v>6</v>
      </c>
      <c r="K14" s="4">
        <v>45639</v>
      </c>
    </row>
    <row r="15" spans="1:14" x14ac:dyDescent="0.35">
      <c r="D15" s="3">
        <v>7</v>
      </c>
      <c r="E15" s="4">
        <f t="shared" si="0"/>
        <v>45553</v>
      </c>
      <c r="G15" s="3">
        <v>7</v>
      </c>
      <c r="H15" s="4">
        <f t="shared" si="2"/>
        <v>45553</v>
      </c>
      <c r="J15" s="3">
        <v>7</v>
      </c>
      <c r="K15" s="4">
        <v>45639</v>
      </c>
    </row>
    <row r="16" spans="1:14" x14ac:dyDescent="0.35">
      <c r="D16" s="3">
        <v>8</v>
      </c>
      <c r="E16" s="4">
        <f t="shared" si="0"/>
        <v>45554</v>
      </c>
      <c r="G16" s="3">
        <v>8</v>
      </c>
      <c r="H16" s="4">
        <f t="shared" si="2"/>
        <v>45554</v>
      </c>
      <c r="J16" s="3">
        <v>8</v>
      </c>
      <c r="K16" s="4">
        <v>45639</v>
      </c>
    </row>
    <row r="17" spans="4:11" x14ac:dyDescent="0.35">
      <c r="D17" s="3">
        <v>9</v>
      </c>
      <c r="E17" s="4">
        <f t="shared" si="0"/>
        <v>45555</v>
      </c>
      <c r="G17" s="3">
        <v>9</v>
      </c>
      <c r="H17" s="4">
        <f t="shared" si="2"/>
        <v>45555</v>
      </c>
      <c r="J17" s="3">
        <v>9</v>
      </c>
      <c r="K17" s="4">
        <v>45639</v>
      </c>
    </row>
    <row r="18" spans="4:11" x14ac:dyDescent="0.35">
      <c r="D18" s="3">
        <v>0</v>
      </c>
      <c r="E18" s="4">
        <f>+E17+3</f>
        <v>45558</v>
      </c>
      <c r="G18" s="3">
        <v>0</v>
      </c>
      <c r="H18" s="4">
        <f>+H17+3</f>
        <v>45558</v>
      </c>
      <c r="J18" s="3">
        <v>0</v>
      </c>
      <c r="K18" s="4">
        <v>45639</v>
      </c>
    </row>
    <row r="19" spans="4:11" ht="2" customHeight="1" x14ac:dyDescent="0.35"/>
    <row r="20" spans="4:11" ht="2" customHeight="1" x14ac:dyDescent="0.35"/>
    <row r="21" spans="4:11" ht="16.149999999999999" customHeight="1" x14ac:dyDescent="0.35">
      <c r="D21" s="39" t="s">
        <v>43</v>
      </c>
      <c r="E21" s="18"/>
      <c r="F21" s="18"/>
      <c r="G21" s="18"/>
      <c r="H21" s="18"/>
      <c r="I21" s="18"/>
      <c r="J21" s="18"/>
      <c r="K21" s="18"/>
    </row>
    <row r="22" spans="4:11" ht="16.149999999999999" customHeight="1" x14ac:dyDescent="0.35">
      <c r="D22" s="18"/>
      <c r="E22" s="18"/>
      <c r="F22" s="18"/>
      <c r="G22" s="18"/>
      <c r="H22" s="18"/>
      <c r="I22" s="18"/>
      <c r="J22" s="18"/>
      <c r="K22" s="18"/>
    </row>
    <row r="23" spans="4:11" ht="16.149999999999999" customHeight="1" x14ac:dyDescent="0.35">
      <c r="D23" s="18"/>
      <c r="E23" s="18"/>
      <c r="F23" s="18"/>
      <c r="G23" s="18"/>
      <c r="H23" s="18"/>
      <c r="I23" s="18"/>
      <c r="J23" s="18"/>
      <c r="K23" s="18"/>
    </row>
    <row r="24" spans="4:11" ht="16.149999999999999" customHeight="1" x14ac:dyDescent="0.35">
      <c r="D24" s="18"/>
      <c r="E24" s="18"/>
      <c r="F24" s="18"/>
      <c r="G24" s="18"/>
      <c r="H24" s="18"/>
      <c r="I24" s="18"/>
      <c r="J24" s="18"/>
      <c r="K24" s="18"/>
    </row>
    <row r="25" spans="4:11" ht="16.149999999999999" customHeight="1" x14ac:dyDescent="0.35">
      <c r="D25" s="17"/>
      <c r="E25" s="19"/>
      <c r="F25" s="19"/>
      <c r="G25" s="19"/>
      <c r="H25" s="19"/>
      <c r="I25" s="19"/>
      <c r="J25" s="19"/>
      <c r="K25" s="19"/>
    </row>
    <row r="26" spans="4:11" ht="16.149999999999999" customHeight="1" x14ac:dyDescent="0.35">
      <c r="D26" s="19"/>
      <c r="E26" s="19"/>
      <c r="F26" s="19"/>
      <c r="G26" s="19"/>
      <c r="H26" s="19"/>
      <c r="I26" s="19"/>
      <c r="J26" s="19"/>
      <c r="K26" s="19"/>
    </row>
    <row r="27" spans="4:11" ht="16.149999999999999" customHeight="1" x14ac:dyDescent="0.35">
      <c r="D27" s="19"/>
      <c r="E27" s="19"/>
      <c r="F27" s="19"/>
      <c r="G27" s="19"/>
      <c r="H27" s="19"/>
      <c r="I27" s="19"/>
      <c r="J27" s="19"/>
      <c r="K27" s="19"/>
    </row>
    <row r="28" spans="4:11" ht="16.149999999999999" customHeight="1" x14ac:dyDescent="0.35"/>
    <row r="29" spans="4:11" ht="16.149999999999999" customHeight="1" x14ac:dyDescent="0.35"/>
    <row r="30" spans="4:11" ht="16.149999999999999" customHeight="1" x14ac:dyDescent="0.35"/>
    <row r="31" spans="4:11" ht="16.149999999999999" customHeight="1" x14ac:dyDescent="0.35"/>
  </sheetData>
  <sheetProtection algorithmName="SHA-512" hashValue="GjcYuETG2Eg0flyyl0yDEhOB39slmJcmRkKWcrWkffbsy94RecsZrm//eBJAvdQk/ULlOb/ikSM/EY/bIK1BaA==" saltValue="w/ozjCGNK4JYrTAJsx7qeA==" spinCount="100000" sheet="1" formatCells="0" formatColumns="0" formatRows="0"/>
  <mergeCells count="6">
    <mergeCell ref="M6:N6"/>
    <mergeCell ref="B2:B6"/>
    <mergeCell ref="D2:K2"/>
    <mergeCell ref="D6:E6"/>
    <mergeCell ref="G6:H6"/>
    <mergeCell ref="J6:K6"/>
  </mergeCells>
  <pageMargins left="0.7" right="0.7" top="0.75" bottom="0.75" header="0.3" footer="0.3"/>
  <pageSetup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D7A1-F070-48F4-B0C8-471764C66D34}">
  <sheetPr codeName="Hoja7"/>
  <dimension ref="B1:N45"/>
  <sheetViews>
    <sheetView workbookViewId="0">
      <pane xSplit="3" ySplit="2" topLeftCell="D3" activePane="bottomRight" state="frozen"/>
      <selection pane="topRight" activeCell="D1" sqref="D1"/>
      <selection pane="bottomLeft" activeCell="A3" sqref="A3"/>
      <selection pane="bottomRight" activeCell="E8" sqref="E8"/>
    </sheetView>
  </sheetViews>
  <sheetFormatPr baseColWidth="10" defaultColWidth="8.7265625" defaultRowHeight="15.5" x14ac:dyDescent="0.35"/>
  <cols>
    <col min="1" max="1" width="0.7265625" style="1" customWidth="1"/>
    <col min="2" max="2" width="3.90625" style="1" customWidth="1"/>
    <col min="3" max="3" width="0.90625" style="1" customWidth="1"/>
    <col min="4" max="4" width="12.36328125" style="1" customWidth="1"/>
    <col min="5" max="5" width="27.453125" style="1" customWidth="1"/>
    <col min="6" max="6" width="0.7265625" style="1" customWidth="1"/>
    <col min="7" max="7" width="12.36328125" style="1" customWidth="1"/>
    <col min="8" max="8" width="27.453125" style="1" customWidth="1"/>
    <col min="9" max="9" width="0.90625" style="1" customWidth="1"/>
    <col min="10" max="10" width="12.36328125" style="1" customWidth="1"/>
    <col min="11" max="11" width="27.453125" style="1" customWidth="1"/>
    <col min="12" max="12" width="0.90625" style="1" customWidth="1"/>
    <col min="13" max="13" width="11.453125" style="1" customWidth="1"/>
    <col min="14" max="14" width="25.1796875" style="1" bestFit="1" customWidth="1"/>
    <col min="15" max="16384" width="8.7265625" style="1"/>
  </cols>
  <sheetData>
    <row r="1" spans="2:14" ht="7.5" customHeight="1" x14ac:dyDescent="0.35"/>
    <row r="2" spans="2:14" x14ac:dyDescent="0.35">
      <c r="B2" s="58">
        <f>+MENU!G14</f>
        <v>0</v>
      </c>
      <c r="C2" s="11"/>
      <c r="D2" s="60" t="s">
        <v>44</v>
      </c>
      <c r="E2" s="60"/>
      <c r="F2" s="60"/>
      <c r="G2" s="60"/>
      <c r="H2" s="60"/>
      <c r="I2" s="60"/>
      <c r="J2" s="60"/>
      <c r="K2" s="60"/>
    </row>
    <row r="3" spans="2:14" ht="8.5" customHeight="1" x14ac:dyDescent="0.35">
      <c r="B3" s="58"/>
      <c r="C3" s="11"/>
    </row>
    <row r="4" spans="2:14" ht="4" customHeight="1" x14ac:dyDescent="0.35">
      <c r="B4" s="58"/>
      <c r="C4" s="11"/>
      <c r="D4" s="2"/>
    </row>
    <row r="5" spans="2:14" ht="6" customHeight="1" x14ac:dyDescent="0.35">
      <c r="B5" s="58"/>
      <c r="C5" s="11"/>
    </row>
    <row r="6" spans="2:14" ht="43.15" customHeight="1" x14ac:dyDescent="0.35">
      <c r="B6" s="58"/>
      <c r="C6" s="11"/>
      <c r="D6" s="66" t="s">
        <v>45</v>
      </c>
      <c r="E6" s="66"/>
      <c r="F6" s="10"/>
      <c r="G6" s="66" t="s">
        <v>46</v>
      </c>
      <c r="H6" s="66"/>
      <c r="I6" s="10"/>
      <c r="J6" s="66" t="s">
        <v>47</v>
      </c>
      <c r="K6" s="66"/>
      <c r="M6" s="13"/>
      <c r="N6" s="13"/>
    </row>
    <row r="7" spans="2:14" ht="6" customHeight="1" x14ac:dyDescent="0.35"/>
    <row r="8" spans="2:14" ht="46.5" x14ac:dyDescent="0.35">
      <c r="D8" s="7" t="s">
        <v>1</v>
      </c>
      <c r="E8" s="8" t="s">
        <v>51</v>
      </c>
      <c r="G8" s="7" t="s">
        <v>1</v>
      </c>
      <c r="H8" s="8" t="s">
        <v>51</v>
      </c>
      <c r="J8" s="7" t="s">
        <v>1</v>
      </c>
      <c r="K8" s="8" t="s">
        <v>51</v>
      </c>
      <c r="M8" s="13"/>
      <c r="N8" s="14"/>
    </row>
    <row r="9" spans="2:14" x14ac:dyDescent="0.35">
      <c r="D9" s="3">
        <v>1</v>
      </c>
      <c r="E9" s="4">
        <v>45362</v>
      </c>
      <c r="G9" s="3">
        <v>1</v>
      </c>
      <c r="H9" s="4">
        <v>45422</v>
      </c>
      <c r="J9" s="3">
        <v>1</v>
      </c>
      <c r="K9" s="4">
        <v>45483</v>
      </c>
      <c r="M9" s="23"/>
      <c r="N9" s="16"/>
    </row>
    <row r="10" spans="2:14" x14ac:dyDescent="0.35">
      <c r="D10" s="3">
        <f>+D9+1</f>
        <v>2</v>
      </c>
      <c r="E10" s="4">
        <f>+E9+1</f>
        <v>45363</v>
      </c>
      <c r="G10" s="3">
        <f>+G9+1</f>
        <v>2</v>
      </c>
      <c r="H10" s="4">
        <f>+H9+4</f>
        <v>45426</v>
      </c>
      <c r="J10" s="3">
        <f>+J9+1</f>
        <v>2</v>
      </c>
      <c r="K10" s="4">
        <f>+K9+1</f>
        <v>45484</v>
      </c>
      <c r="M10" s="15"/>
      <c r="N10" s="16"/>
    </row>
    <row r="11" spans="2:14" x14ac:dyDescent="0.35">
      <c r="D11" s="3">
        <f t="shared" ref="D11:D17" si="0">+D10+1</f>
        <v>3</v>
      </c>
      <c r="E11" s="4">
        <f t="shared" ref="E11:E17" si="1">+E10+1</f>
        <v>45364</v>
      </c>
      <c r="G11" s="3">
        <f t="shared" ref="G11:G17" si="2">+G10+1</f>
        <v>3</v>
      </c>
      <c r="H11" s="4">
        <f>+H10+1</f>
        <v>45427</v>
      </c>
      <c r="J11" s="3">
        <f t="shared" ref="J11:J17" si="3">+J10+1</f>
        <v>3</v>
      </c>
      <c r="K11" s="4">
        <f t="shared" ref="K11:K16" si="4">+K10+1</f>
        <v>45485</v>
      </c>
      <c r="M11" s="15"/>
      <c r="N11" s="16"/>
    </row>
    <row r="12" spans="2:14" x14ac:dyDescent="0.35">
      <c r="D12" s="3">
        <f t="shared" si="0"/>
        <v>4</v>
      </c>
      <c r="E12" s="4">
        <f t="shared" si="1"/>
        <v>45365</v>
      </c>
      <c r="G12" s="3">
        <f t="shared" si="2"/>
        <v>4</v>
      </c>
      <c r="H12" s="4">
        <f t="shared" ref="H12:H17" si="5">+H11+1</f>
        <v>45428</v>
      </c>
      <c r="J12" s="3">
        <f t="shared" si="3"/>
        <v>4</v>
      </c>
      <c r="K12" s="4">
        <f>+K11+3</f>
        <v>45488</v>
      </c>
      <c r="M12" s="15"/>
      <c r="N12" s="16"/>
    </row>
    <row r="13" spans="2:14" x14ac:dyDescent="0.35">
      <c r="D13" s="3">
        <f t="shared" si="0"/>
        <v>5</v>
      </c>
      <c r="E13" s="4">
        <f>+E12+1</f>
        <v>45366</v>
      </c>
      <c r="G13" s="3">
        <f t="shared" si="2"/>
        <v>5</v>
      </c>
      <c r="H13" s="4">
        <f>+H12+1</f>
        <v>45429</v>
      </c>
      <c r="J13" s="3">
        <f t="shared" si="3"/>
        <v>5</v>
      </c>
      <c r="K13" s="4">
        <f>+K12+1</f>
        <v>45489</v>
      </c>
      <c r="M13" s="15"/>
      <c r="N13" s="16"/>
    </row>
    <row r="14" spans="2:14" x14ac:dyDescent="0.35">
      <c r="D14" s="3">
        <f t="shared" si="0"/>
        <v>6</v>
      </c>
      <c r="E14" s="4">
        <f>+E13+3</f>
        <v>45369</v>
      </c>
      <c r="G14" s="3">
        <f t="shared" si="2"/>
        <v>6</v>
      </c>
      <c r="H14" s="4">
        <f>+H13+3</f>
        <v>45432</v>
      </c>
      <c r="J14" s="3">
        <f t="shared" si="3"/>
        <v>6</v>
      </c>
      <c r="K14" s="4">
        <f t="shared" si="4"/>
        <v>45490</v>
      </c>
    </row>
    <row r="15" spans="2:14" x14ac:dyDescent="0.35">
      <c r="D15" s="3">
        <f t="shared" si="0"/>
        <v>7</v>
      </c>
      <c r="E15" s="4">
        <f>+E14+1</f>
        <v>45370</v>
      </c>
      <c r="G15" s="3">
        <f t="shared" si="2"/>
        <v>7</v>
      </c>
      <c r="H15" s="4">
        <f>+H14+1</f>
        <v>45433</v>
      </c>
      <c r="J15" s="3">
        <f t="shared" si="3"/>
        <v>7</v>
      </c>
      <c r="K15" s="4">
        <f>+K14+1</f>
        <v>45491</v>
      </c>
    </row>
    <row r="16" spans="2:14" x14ac:dyDescent="0.35">
      <c r="D16" s="3">
        <f t="shared" si="0"/>
        <v>8</v>
      </c>
      <c r="E16" s="4">
        <f t="shared" si="1"/>
        <v>45371</v>
      </c>
      <c r="G16" s="3">
        <f t="shared" si="2"/>
        <v>8</v>
      </c>
      <c r="H16" s="4">
        <f t="shared" si="5"/>
        <v>45434</v>
      </c>
      <c r="J16" s="3">
        <f t="shared" si="3"/>
        <v>8</v>
      </c>
      <c r="K16" s="4">
        <f t="shared" si="4"/>
        <v>45492</v>
      </c>
    </row>
    <row r="17" spans="4:11" x14ac:dyDescent="0.35">
      <c r="D17" s="3">
        <f t="shared" si="0"/>
        <v>9</v>
      </c>
      <c r="E17" s="4">
        <f t="shared" si="1"/>
        <v>45372</v>
      </c>
      <c r="G17" s="3">
        <f t="shared" si="2"/>
        <v>9</v>
      </c>
      <c r="H17" s="4">
        <f t="shared" si="5"/>
        <v>45435</v>
      </c>
      <c r="J17" s="3">
        <f t="shared" si="3"/>
        <v>9</v>
      </c>
      <c r="K17" s="4">
        <f>+K16+3</f>
        <v>45495</v>
      </c>
    </row>
    <row r="18" spans="4:11" x14ac:dyDescent="0.35">
      <c r="D18" s="3">
        <f>+D17-9</f>
        <v>0</v>
      </c>
      <c r="E18" s="4">
        <f>+E17+1</f>
        <v>45373</v>
      </c>
      <c r="G18" s="3">
        <f>+G17-9</f>
        <v>0</v>
      </c>
      <c r="H18" s="4">
        <f>+H17+1</f>
        <v>45436</v>
      </c>
      <c r="J18" s="3">
        <f>+J17-9</f>
        <v>0</v>
      </c>
      <c r="K18" s="4">
        <f>+K17+1</f>
        <v>45496</v>
      </c>
    </row>
    <row r="20" spans="4:11" ht="43.5" customHeight="1" x14ac:dyDescent="0.35">
      <c r="D20" s="66" t="s">
        <v>48</v>
      </c>
      <c r="E20" s="66"/>
      <c r="F20" s="10"/>
      <c r="G20" s="66" t="s">
        <v>49</v>
      </c>
      <c r="H20" s="66"/>
      <c r="I20" s="10"/>
      <c r="J20" s="66" t="s">
        <v>50</v>
      </c>
      <c r="K20" s="66"/>
    </row>
    <row r="21" spans="4:11" ht="4.6500000000000004" customHeight="1" x14ac:dyDescent="0.35"/>
    <row r="22" spans="4:11" ht="46.5" customHeight="1" x14ac:dyDescent="0.35">
      <c r="D22" s="7" t="s">
        <v>1</v>
      </c>
      <c r="E22" s="8" t="s">
        <v>51</v>
      </c>
      <c r="G22" s="7" t="s">
        <v>1</v>
      </c>
      <c r="H22" s="8" t="s">
        <v>51</v>
      </c>
      <c r="J22" s="7" t="s">
        <v>1</v>
      </c>
      <c r="K22" s="8" t="s">
        <v>51</v>
      </c>
    </row>
    <row r="23" spans="4:11" ht="16.149999999999999" customHeight="1" x14ac:dyDescent="0.35">
      <c r="D23" s="3">
        <v>1</v>
      </c>
      <c r="E23" s="4">
        <v>45545</v>
      </c>
      <c r="G23" s="3">
        <v>1</v>
      </c>
      <c r="H23" s="4">
        <v>45609</v>
      </c>
      <c r="J23" s="3">
        <v>1</v>
      </c>
      <c r="K23" s="4">
        <v>45670</v>
      </c>
    </row>
    <row r="24" spans="4:11" ht="16.149999999999999" customHeight="1" x14ac:dyDescent="0.35">
      <c r="D24" s="3">
        <f>+D23+1</f>
        <v>2</v>
      </c>
      <c r="E24" s="4">
        <f>+E23+1</f>
        <v>45546</v>
      </c>
      <c r="G24" s="3">
        <f>+G23+1</f>
        <v>2</v>
      </c>
      <c r="H24" s="4">
        <f>+H23+1</f>
        <v>45610</v>
      </c>
      <c r="J24" s="3">
        <f>+J23+1</f>
        <v>2</v>
      </c>
      <c r="K24" s="4">
        <f>+K23+1</f>
        <v>45671</v>
      </c>
    </row>
    <row r="25" spans="4:11" ht="16.149999999999999" customHeight="1" x14ac:dyDescent="0.35">
      <c r="D25" s="3">
        <f t="shared" ref="D25:D31" si="6">+D24+1</f>
        <v>3</v>
      </c>
      <c r="E25" s="4">
        <f>+E24+1</f>
        <v>45547</v>
      </c>
      <c r="G25" s="3">
        <f t="shared" ref="G25:H31" si="7">+G24+1</f>
        <v>3</v>
      </c>
      <c r="H25" s="4">
        <f t="shared" si="7"/>
        <v>45611</v>
      </c>
      <c r="J25" s="3">
        <f t="shared" ref="J25:K31" si="8">+J24+1</f>
        <v>3</v>
      </c>
      <c r="K25" s="4">
        <f t="shared" si="8"/>
        <v>45672</v>
      </c>
    </row>
    <row r="26" spans="4:11" ht="16.149999999999999" customHeight="1" x14ac:dyDescent="0.35">
      <c r="D26" s="3">
        <f t="shared" si="6"/>
        <v>4</v>
      </c>
      <c r="E26" s="4">
        <f>+E25+1</f>
        <v>45548</v>
      </c>
      <c r="G26" s="3">
        <f t="shared" si="7"/>
        <v>4</v>
      </c>
      <c r="H26" s="4">
        <f>+H25+3</f>
        <v>45614</v>
      </c>
      <c r="J26" s="3">
        <f t="shared" si="8"/>
        <v>4</v>
      </c>
      <c r="K26" s="4">
        <f t="shared" si="8"/>
        <v>45673</v>
      </c>
    </row>
    <row r="27" spans="4:11" ht="16.149999999999999" customHeight="1" x14ac:dyDescent="0.35">
      <c r="D27" s="3">
        <f t="shared" si="6"/>
        <v>5</v>
      </c>
      <c r="E27" s="4">
        <f>+E26+3</f>
        <v>45551</v>
      </c>
      <c r="G27" s="3">
        <f t="shared" si="7"/>
        <v>5</v>
      </c>
      <c r="H27" s="4">
        <f>+H26+1</f>
        <v>45615</v>
      </c>
      <c r="J27" s="3">
        <f t="shared" si="8"/>
        <v>5</v>
      </c>
      <c r="K27" s="4">
        <f t="shared" si="8"/>
        <v>45674</v>
      </c>
    </row>
    <row r="28" spans="4:11" ht="16.149999999999999" customHeight="1" x14ac:dyDescent="0.35">
      <c r="D28" s="3">
        <f t="shared" si="6"/>
        <v>6</v>
      </c>
      <c r="E28" s="4">
        <f>+E27+1</f>
        <v>45552</v>
      </c>
      <c r="G28" s="3">
        <f t="shared" si="7"/>
        <v>6</v>
      </c>
      <c r="H28" s="4">
        <f t="shared" si="7"/>
        <v>45616</v>
      </c>
      <c r="J28" s="3">
        <f t="shared" si="8"/>
        <v>6</v>
      </c>
      <c r="K28" s="4">
        <f>+K27+3</f>
        <v>45677</v>
      </c>
    </row>
    <row r="29" spans="4:11" ht="16.149999999999999" customHeight="1" x14ac:dyDescent="0.35">
      <c r="D29" s="3">
        <f t="shared" si="6"/>
        <v>7</v>
      </c>
      <c r="E29" s="4">
        <f t="shared" ref="E29" si="9">+E28+1</f>
        <v>45553</v>
      </c>
      <c r="G29" s="3">
        <f t="shared" si="7"/>
        <v>7</v>
      </c>
      <c r="H29" s="4">
        <f t="shared" si="7"/>
        <v>45617</v>
      </c>
      <c r="J29" s="3">
        <f t="shared" si="8"/>
        <v>7</v>
      </c>
      <c r="K29" s="4">
        <f>+K28+1</f>
        <v>45678</v>
      </c>
    </row>
    <row r="30" spans="4:11" ht="16.149999999999999" customHeight="1" x14ac:dyDescent="0.35">
      <c r="D30" s="3">
        <f t="shared" si="6"/>
        <v>8</v>
      </c>
      <c r="E30" s="4">
        <f>+E29+1</f>
        <v>45554</v>
      </c>
      <c r="G30" s="3">
        <f t="shared" si="7"/>
        <v>8</v>
      </c>
      <c r="H30" s="4">
        <f t="shared" si="7"/>
        <v>45618</v>
      </c>
      <c r="J30" s="3">
        <f t="shared" si="8"/>
        <v>8</v>
      </c>
      <c r="K30" s="4">
        <f t="shared" si="8"/>
        <v>45679</v>
      </c>
    </row>
    <row r="31" spans="4:11" x14ac:dyDescent="0.35">
      <c r="D31" s="3">
        <f t="shared" si="6"/>
        <v>9</v>
      </c>
      <c r="E31" s="4">
        <f>+E30+1</f>
        <v>45555</v>
      </c>
      <c r="G31" s="3">
        <f t="shared" si="7"/>
        <v>9</v>
      </c>
      <c r="H31" s="4">
        <f>+H30+3</f>
        <v>45621</v>
      </c>
      <c r="J31" s="3">
        <f t="shared" si="8"/>
        <v>9</v>
      </c>
      <c r="K31" s="4">
        <f t="shared" si="8"/>
        <v>45680</v>
      </c>
    </row>
    <row r="32" spans="4:11" x14ac:dyDescent="0.35">
      <c r="D32" s="3">
        <f>+D31-9</f>
        <v>0</v>
      </c>
      <c r="E32" s="4">
        <f>+E31+3</f>
        <v>45558</v>
      </c>
      <c r="G32" s="3">
        <f>+G31-9</f>
        <v>0</v>
      </c>
      <c r="H32" s="4">
        <f>+H31+1</f>
        <v>45622</v>
      </c>
      <c r="J32" s="3">
        <f>+J31-9</f>
        <v>0</v>
      </c>
      <c r="K32" s="4">
        <f t="shared" ref="K32" si="10">+K31+1</f>
        <v>45681</v>
      </c>
    </row>
    <row r="39" spans="5:8" x14ac:dyDescent="0.35">
      <c r="E39" s="72" t="s">
        <v>52</v>
      </c>
      <c r="F39" s="72"/>
      <c r="G39" s="70" t="s">
        <v>51</v>
      </c>
      <c r="H39" s="71"/>
    </row>
    <row r="40" spans="5:8" x14ac:dyDescent="0.35">
      <c r="E40" s="73" t="s">
        <v>53</v>
      </c>
      <c r="F40" s="73"/>
      <c r="G40" s="68">
        <v>45365</v>
      </c>
      <c r="H40" s="69"/>
    </row>
    <row r="41" spans="5:8" x14ac:dyDescent="0.35">
      <c r="E41" s="73" t="s">
        <v>54</v>
      </c>
      <c r="F41" s="73"/>
      <c r="G41" s="68">
        <v>45428</v>
      </c>
      <c r="H41" s="69"/>
    </row>
    <row r="42" spans="5:8" x14ac:dyDescent="0.35">
      <c r="E42" s="73" t="s">
        <v>55</v>
      </c>
      <c r="F42" s="73"/>
      <c r="G42" s="68">
        <v>45488</v>
      </c>
      <c r="H42" s="69"/>
    </row>
    <row r="43" spans="5:8" x14ac:dyDescent="0.35">
      <c r="E43" s="73" t="s">
        <v>56</v>
      </c>
      <c r="F43" s="73"/>
      <c r="G43" s="68">
        <v>45548</v>
      </c>
      <c r="H43" s="69"/>
    </row>
    <row r="44" spans="5:8" x14ac:dyDescent="0.35">
      <c r="E44" s="73" t="s">
        <v>57</v>
      </c>
      <c r="F44" s="73"/>
      <c r="G44" s="68">
        <v>45614</v>
      </c>
      <c r="H44" s="69"/>
    </row>
    <row r="45" spans="5:8" x14ac:dyDescent="0.35">
      <c r="E45" s="73" t="s">
        <v>58</v>
      </c>
      <c r="F45" s="73"/>
      <c r="G45" s="68">
        <v>45673</v>
      </c>
      <c r="H45" s="69"/>
    </row>
  </sheetData>
  <sheetProtection algorithmName="SHA-512" hashValue="Gq5xKxiff54XJJe0s1Qh9Ds0TRxs+JqbnTuOTygBK8MRmTG2dzOk4H+r7vGavmhf8F2+zfCp6T9WsI0nraZ0uw==" saltValue="YZK9ubSljkEJruSL9jJUng==" spinCount="100000" sheet="1" formatCells="0" formatColumns="0" formatRows="0"/>
  <mergeCells count="22">
    <mergeCell ref="E42:F42"/>
    <mergeCell ref="E43:F43"/>
    <mergeCell ref="E45:F45"/>
    <mergeCell ref="G42:H42"/>
    <mergeCell ref="G43:H43"/>
    <mergeCell ref="G44:H44"/>
    <mergeCell ref="G45:H45"/>
    <mergeCell ref="E44:F44"/>
    <mergeCell ref="G41:H41"/>
    <mergeCell ref="B2:B6"/>
    <mergeCell ref="D2:K2"/>
    <mergeCell ref="D6:E6"/>
    <mergeCell ref="G6:H6"/>
    <mergeCell ref="J6:K6"/>
    <mergeCell ref="D20:E20"/>
    <mergeCell ref="G20:H20"/>
    <mergeCell ref="J20:K20"/>
    <mergeCell ref="G39:H39"/>
    <mergeCell ref="G40:H40"/>
    <mergeCell ref="E39:F39"/>
    <mergeCell ref="E40:F40"/>
    <mergeCell ref="E41:F41"/>
  </mergeCells>
  <pageMargins left="0.7" right="0.7" top="0.75" bottom="0.75" header="0.3" footer="0.3"/>
  <pageSetup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A4AB4-ED47-41FE-B373-EAFFC564ED3C}">
  <sheetPr codeName="Hoja8"/>
  <dimension ref="B1:N18"/>
  <sheetViews>
    <sheetView workbookViewId="0">
      <pane xSplit="3" ySplit="2" topLeftCell="D3" activePane="bottomRight" state="frozen"/>
      <selection pane="topRight" activeCell="D1" sqref="D1"/>
      <selection pane="bottomLeft" activeCell="A3" sqref="A3"/>
      <selection pane="bottomRight" activeCell="H9" sqref="H9"/>
    </sheetView>
  </sheetViews>
  <sheetFormatPr baseColWidth="10" defaultColWidth="8.7265625" defaultRowHeight="15.5" x14ac:dyDescent="0.35"/>
  <cols>
    <col min="1" max="1" width="0.7265625" style="1" customWidth="1"/>
    <col min="2" max="2" width="3.90625" style="1" customWidth="1"/>
    <col min="3" max="3" width="0.90625" style="1" customWidth="1"/>
    <col min="4" max="4" width="12.36328125" style="1" customWidth="1"/>
    <col min="5" max="5" width="27.453125" style="1" customWidth="1"/>
    <col min="6" max="6" width="0.7265625" style="1" customWidth="1"/>
    <col min="7" max="7" width="12.36328125" style="1" customWidth="1"/>
    <col min="8" max="8" width="27.453125" style="1" customWidth="1"/>
    <col min="9" max="9" width="0.90625" style="1" customWidth="1"/>
    <col min="10" max="10" width="12.36328125" style="1" customWidth="1"/>
    <col min="11" max="11" width="27.453125" style="1" customWidth="1"/>
    <col min="12" max="12" width="0.90625" style="1" customWidth="1"/>
    <col min="13" max="13" width="11.453125" style="1" customWidth="1"/>
    <col min="14" max="14" width="25.1796875" style="1" bestFit="1" customWidth="1"/>
    <col min="15" max="16384" width="8.7265625" style="1"/>
  </cols>
  <sheetData>
    <row r="1" spans="2:14" ht="7.5" customHeight="1" x14ac:dyDescent="0.35"/>
    <row r="2" spans="2:14" x14ac:dyDescent="0.35">
      <c r="B2" s="58">
        <f>+MENU!G14</f>
        <v>0</v>
      </c>
      <c r="C2" s="11"/>
      <c r="D2" s="60" t="s">
        <v>59</v>
      </c>
      <c r="E2" s="60"/>
      <c r="F2" s="60"/>
      <c r="G2" s="60"/>
      <c r="H2" s="60"/>
      <c r="I2" s="60"/>
      <c r="J2" s="60"/>
      <c r="K2" s="60"/>
    </row>
    <row r="3" spans="2:14" ht="8.5" customHeight="1" x14ac:dyDescent="0.35">
      <c r="B3" s="58"/>
      <c r="C3" s="11"/>
    </row>
    <row r="4" spans="2:14" ht="4" customHeight="1" x14ac:dyDescent="0.35">
      <c r="B4" s="58"/>
      <c r="C4" s="11"/>
      <c r="D4" s="2"/>
    </row>
    <row r="5" spans="2:14" ht="6" customHeight="1" x14ac:dyDescent="0.35">
      <c r="B5" s="58"/>
      <c r="C5" s="11"/>
    </row>
    <row r="6" spans="2:14" ht="43.15" customHeight="1" x14ac:dyDescent="0.35">
      <c r="B6" s="58"/>
      <c r="C6" s="11"/>
      <c r="D6" s="66" t="s">
        <v>60</v>
      </c>
      <c r="E6" s="66"/>
      <c r="F6" s="10"/>
      <c r="G6" s="66" t="s">
        <v>61</v>
      </c>
      <c r="H6" s="66"/>
      <c r="I6" s="10"/>
      <c r="J6" s="66" t="s">
        <v>62</v>
      </c>
      <c r="K6" s="66"/>
      <c r="M6" s="13"/>
      <c r="N6" s="13"/>
    </row>
    <row r="7" spans="2:14" ht="6" customHeight="1" x14ac:dyDescent="0.35"/>
    <row r="8" spans="2:14" ht="46.5" x14ac:dyDescent="0.35">
      <c r="D8" s="7" t="s">
        <v>1</v>
      </c>
      <c r="E8" s="8" t="s">
        <v>51</v>
      </c>
      <c r="G8" s="7" t="s">
        <v>1</v>
      </c>
      <c r="H8" s="8" t="s">
        <v>51</v>
      </c>
      <c r="J8" s="7" t="s">
        <v>1</v>
      </c>
      <c r="K8" s="8" t="s">
        <v>51</v>
      </c>
      <c r="M8" s="13"/>
      <c r="N8" s="14"/>
    </row>
    <row r="9" spans="2:14" x14ac:dyDescent="0.35">
      <c r="D9" s="3">
        <v>1</v>
      </c>
      <c r="E9" s="4">
        <v>45422</v>
      </c>
      <c r="G9" s="3">
        <v>1</v>
      </c>
      <c r="H9" s="4">
        <v>45545</v>
      </c>
      <c r="J9" s="3">
        <v>1</v>
      </c>
      <c r="K9" s="4">
        <v>45670</v>
      </c>
      <c r="M9" s="23"/>
      <c r="N9" s="16"/>
    </row>
    <row r="10" spans="2:14" x14ac:dyDescent="0.35">
      <c r="D10" s="3">
        <f>+D9+1</f>
        <v>2</v>
      </c>
      <c r="E10" s="4">
        <f>+E9+4</f>
        <v>45426</v>
      </c>
      <c r="G10" s="3">
        <f>+G9+1</f>
        <v>2</v>
      </c>
      <c r="H10" s="4">
        <f>+H9+1</f>
        <v>45546</v>
      </c>
      <c r="J10" s="3">
        <f>+J9+1</f>
        <v>2</v>
      </c>
      <c r="K10" s="4">
        <f>+K9+1</f>
        <v>45671</v>
      </c>
      <c r="M10" s="15"/>
      <c r="N10" s="16"/>
    </row>
    <row r="11" spans="2:14" x14ac:dyDescent="0.35">
      <c r="D11" s="3">
        <f t="shared" ref="D11:E17" si="0">+D10+1</f>
        <v>3</v>
      </c>
      <c r="E11" s="4">
        <f>+E10+1</f>
        <v>45427</v>
      </c>
      <c r="G11" s="3">
        <f t="shared" ref="G11:H17" si="1">+G10+1</f>
        <v>3</v>
      </c>
      <c r="H11" s="4">
        <f t="shared" si="1"/>
        <v>45547</v>
      </c>
      <c r="J11" s="3">
        <f t="shared" ref="J11:K17" si="2">+J10+1</f>
        <v>3</v>
      </c>
      <c r="K11" s="4">
        <f t="shared" si="2"/>
        <v>45672</v>
      </c>
      <c r="M11" s="15"/>
      <c r="N11" s="16"/>
    </row>
    <row r="12" spans="2:14" x14ac:dyDescent="0.35">
      <c r="D12" s="3">
        <f t="shared" si="0"/>
        <v>4</v>
      </c>
      <c r="E12" s="4">
        <f t="shared" si="0"/>
        <v>45428</v>
      </c>
      <c r="G12" s="3">
        <f t="shared" si="1"/>
        <v>4</v>
      </c>
      <c r="H12" s="4">
        <f t="shared" si="1"/>
        <v>45548</v>
      </c>
      <c r="J12" s="3">
        <f t="shared" si="2"/>
        <v>4</v>
      </c>
      <c r="K12" s="4">
        <f t="shared" si="2"/>
        <v>45673</v>
      </c>
      <c r="M12" s="15"/>
      <c r="N12" s="16"/>
    </row>
    <row r="13" spans="2:14" x14ac:dyDescent="0.35">
      <c r="D13" s="3">
        <f t="shared" si="0"/>
        <v>5</v>
      </c>
      <c r="E13" s="4">
        <f t="shared" si="0"/>
        <v>45429</v>
      </c>
      <c r="G13" s="3">
        <f t="shared" si="1"/>
        <v>5</v>
      </c>
      <c r="H13" s="4">
        <f>+H12+3</f>
        <v>45551</v>
      </c>
      <c r="J13" s="3">
        <f t="shared" si="2"/>
        <v>5</v>
      </c>
      <c r="K13" s="4">
        <f t="shared" si="2"/>
        <v>45674</v>
      </c>
      <c r="M13" s="15"/>
      <c r="N13" s="16"/>
    </row>
    <row r="14" spans="2:14" x14ac:dyDescent="0.35">
      <c r="D14" s="3">
        <f t="shared" si="0"/>
        <v>6</v>
      </c>
      <c r="E14" s="4">
        <f>+E13+3</f>
        <v>45432</v>
      </c>
      <c r="G14" s="3">
        <f t="shared" si="1"/>
        <v>6</v>
      </c>
      <c r="H14" s="4">
        <f>+H13+1</f>
        <v>45552</v>
      </c>
      <c r="J14" s="3">
        <f t="shared" si="2"/>
        <v>6</v>
      </c>
      <c r="K14" s="4">
        <f>+K13+3</f>
        <v>45677</v>
      </c>
    </row>
    <row r="15" spans="2:14" x14ac:dyDescent="0.35">
      <c r="D15" s="3">
        <f t="shared" si="0"/>
        <v>7</v>
      </c>
      <c r="E15" s="4">
        <f>+E14+1</f>
        <v>45433</v>
      </c>
      <c r="G15" s="3">
        <f t="shared" si="1"/>
        <v>7</v>
      </c>
      <c r="H15" s="4">
        <f t="shared" si="1"/>
        <v>45553</v>
      </c>
      <c r="J15" s="3">
        <f t="shared" si="2"/>
        <v>7</v>
      </c>
      <c r="K15" s="4">
        <f>+K14+1</f>
        <v>45678</v>
      </c>
    </row>
    <row r="16" spans="2:14" x14ac:dyDescent="0.35">
      <c r="D16" s="3">
        <f t="shared" si="0"/>
        <v>8</v>
      </c>
      <c r="E16" s="4">
        <f t="shared" si="0"/>
        <v>45434</v>
      </c>
      <c r="G16" s="3">
        <f t="shared" si="1"/>
        <v>8</v>
      </c>
      <c r="H16" s="4">
        <f t="shared" si="1"/>
        <v>45554</v>
      </c>
      <c r="J16" s="3">
        <f t="shared" si="2"/>
        <v>8</v>
      </c>
      <c r="K16" s="4">
        <f t="shared" si="2"/>
        <v>45679</v>
      </c>
    </row>
    <row r="17" spans="4:11" x14ac:dyDescent="0.35">
      <c r="D17" s="3">
        <f t="shared" si="0"/>
        <v>9</v>
      </c>
      <c r="E17" s="4">
        <f t="shared" si="0"/>
        <v>45435</v>
      </c>
      <c r="G17" s="3">
        <f t="shared" si="1"/>
        <v>9</v>
      </c>
      <c r="H17" s="4">
        <f t="shared" si="1"/>
        <v>45555</v>
      </c>
      <c r="J17" s="3">
        <f t="shared" si="2"/>
        <v>9</v>
      </c>
      <c r="K17" s="4">
        <f t="shared" si="2"/>
        <v>45680</v>
      </c>
    </row>
    <row r="18" spans="4:11" x14ac:dyDescent="0.35">
      <c r="D18" s="3">
        <f>+D17-9</f>
        <v>0</v>
      </c>
      <c r="E18" s="4">
        <f t="shared" ref="E18" si="3">+E17+1</f>
        <v>45436</v>
      </c>
      <c r="G18" s="3">
        <f>+G17-9</f>
        <v>0</v>
      </c>
      <c r="H18" s="4">
        <f>+H17+3</f>
        <v>45558</v>
      </c>
      <c r="J18" s="3">
        <f>+J17-9</f>
        <v>0</v>
      </c>
      <c r="K18" s="4">
        <f t="shared" ref="K18" si="4">+K17+1</f>
        <v>45681</v>
      </c>
    </row>
  </sheetData>
  <sheetProtection algorithmName="SHA-512" hashValue="rTLOCVgvTjW+YC30/qnDcJg5uECC9wR6rw6rnEabXdsq46AmcquvmdI3J6DQ1gBS34NfM+qatYajS137EONN9Q==" saltValue="M0lYJNpTKHnwPszdq/lE7g==" spinCount="100000" sheet="1" formatCells="0" formatColumns="0" formatRows="0"/>
  <mergeCells count="5">
    <mergeCell ref="B2:B6"/>
    <mergeCell ref="D2:K2"/>
    <mergeCell ref="D6:E6"/>
    <mergeCell ref="G6:H6"/>
    <mergeCell ref="J6:K6"/>
  </mergeCells>
  <pageMargins left="0.7" right="0.7" top="0.75" bottom="0.75" header="0.3" footer="0.3"/>
  <pageSetup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CDB2-8065-4248-B64B-36401600AF46}">
  <sheetPr codeName="Hoja12"/>
  <dimension ref="B1:K12"/>
  <sheetViews>
    <sheetView workbookViewId="0">
      <pane xSplit="3" ySplit="2" topLeftCell="D3" activePane="bottomRight" state="frozen"/>
      <selection pane="topRight" activeCell="D1" sqref="D1"/>
      <selection pane="bottomLeft" activeCell="A3" sqref="A3"/>
      <selection pane="bottomRight" activeCell="A3" sqref="A3"/>
    </sheetView>
  </sheetViews>
  <sheetFormatPr baseColWidth="10" defaultColWidth="8.7265625" defaultRowHeight="15.5" x14ac:dyDescent="0.35"/>
  <cols>
    <col min="1" max="1" width="0.7265625" style="1" customWidth="1"/>
    <col min="2" max="2" width="3.90625" style="1" customWidth="1"/>
    <col min="3" max="3" width="0.90625" style="1" customWidth="1"/>
    <col min="4" max="4" width="16.1796875" style="1" customWidth="1"/>
    <col min="5" max="5" width="27.453125" style="1" customWidth="1"/>
    <col min="6" max="6" width="0.7265625" style="1" customWidth="1"/>
    <col min="7" max="7" width="12.36328125" style="1" customWidth="1"/>
    <col min="8" max="8" width="27.453125" style="1" customWidth="1"/>
    <col min="9" max="9" width="0.90625" style="1" customWidth="1"/>
    <col min="10" max="10" width="12.36328125" style="1" customWidth="1"/>
    <col min="11" max="11" width="27.453125" style="1" customWidth="1"/>
    <col min="12" max="12" width="0.90625" style="1" customWidth="1"/>
    <col min="13" max="13" width="11.453125" style="1" customWidth="1"/>
    <col min="14" max="14" width="25.1796875" style="1" bestFit="1" customWidth="1"/>
    <col min="15" max="16384" width="8.7265625" style="1"/>
  </cols>
  <sheetData>
    <row r="1" spans="2:11" ht="7.5" customHeight="1" x14ac:dyDescent="0.35"/>
    <row r="2" spans="2:11" x14ac:dyDescent="0.35">
      <c r="B2" s="58">
        <f>+MENU!G14</f>
        <v>0</v>
      </c>
      <c r="C2" s="11"/>
      <c r="D2" s="60" t="s">
        <v>102</v>
      </c>
      <c r="E2" s="60"/>
      <c r="F2" s="60"/>
      <c r="G2" s="60"/>
      <c r="H2" s="60"/>
      <c r="I2" s="60"/>
      <c r="J2" s="60"/>
      <c r="K2" s="60"/>
    </row>
    <row r="3" spans="2:11" ht="8.5" customHeight="1" x14ac:dyDescent="0.35">
      <c r="B3" s="58"/>
      <c r="C3" s="11"/>
    </row>
    <row r="4" spans="2:11" ht="4" customHeight="1" x14ac:dyDescent="0.35">
      <c r="B4" s="58"/>
      <c r="C4" s="11"/>
      <c r="D4" s="2"/>
    </row>
    <row r="5" spans="2:11" ht="6" customHeight="1" x14ac:dyDescent="0.35">
      <c r="B5" s="58"/>
      <c r="C5" s="11"/>
    </row>
    <row r="7" spans="2:11" ht="46.5" customHeight="1" x14ac:dyDescent="0.35">
      <c r="D7" s="7" t="s">
        <v>103</v>
      </c>
      <c r="E7" s="72" t="s">
        <v>51</v>
      </c>
      <c r="F7" s="72"/>
      <c r="G7" s="14"/>
      <c r="H7" s="14"/>
    </row>
    <row r="8" spans="2:11" x14ac:dyDescent="0.35">
      <c r="D8" s="36" t="s">
        <v>37</v>
      </c>
      <c r="E8" s="73">
        <v>45337</v>
      </c>
      <c r="F8" s="73"/>
      <c r="G8" s="16"/>
      <c r="H8" s="16"/>
    </row>
    <row r="9" spans="2:11" x14ac:dyDescent="0.35">
      <c r="D9" s="36" t="s">
        <v>38</v>
      </c>
      <c r="E9" s="73">
        <f>+E8+1</f>
        <v>45338</v>
      </c>
      <c r="F9" s="73"/>
      <c r="G9" s="16"/>
      <c r="H9" s="16"/>
    </row>
    <row r="10" spans="2:11" x14ac:dyDescent="0.35">
      <c r="D10" s="36" t="s">
        <v>39</v>
      </c>
      <c r="E10" s="73">
        <f>+E9+3</f>
        <v>45341</v>
      </c>
      <c r="F10" s="73"/>
      <c r="G10" s="16"/>
      <c r="H10" s="16"/>
    </row>
    <row r="11" spans="2:11" x14ac:dyDescent="0.35">
      <c r="D11" s="36" t="s">
        <v>40</v>
      </c>
      <c r="E11" s="73">
        <f t="shared" ref="E11:E12" si="0">+E10+1</f>
        <v>45342</v>
      </c>
      <c r="F11" s="73"/>
      <c r="G11" s="16"/>
      <c r="H11" s="16"/>
    </row>
    <row r="12" spans="2:11" x14ac:dyDescent="0.35">
      <c r="D12" s="36" t="s">
        <v>41</v>
      </c>
      <c r="E12" s="73">
        <f t="shared" si="0"/>
        <v>45343</v>
      </c>
      <c r="F12" s="73"/>
      <c r="G12" s="16"/>
      <c r="H12" s="16"/>
    </row>
  </sheetData>
  <sheetProtection algorithmName="SHA-512" hashValue="uInOmQdOFrcjmbUDnYyeHzJVw+apyJCG0yEb/d5sFNzJ90GlRKS9hQFIbcyP6iJE1VptX100WniPdwL1lwO3pA==" saltValue="elOqdrxTHyUc8poE3wibMQ==" spinCount="100000" sheet="1" objects="1" scenarios="1"/>
  <mergeCells count="8">
    <mergeCell ref="B2:B5"/>
    <mergeCell ref="D2:K2"/>
    <mergeCell ref="E10:F10"/>
    <mergeCell ref="E11:F11"/>
    <mergeCell ref="E12:F12"/>
    <mergeCell ref="E7:F7"/>
    <mergeCell ref="E8:F8"/>
    <mergeCell ref="E9:F9"/>
  </mergeCells>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07D5-F542-40E3-88CD-EBFEBD95E562}">
  <sheetPr codeName="Hoja13"/>
  <dimension ref="B1:N32"/>
  <sheetViews>
    <sheetView workbookViewId="0">
      <pane xSplit="3" ySplit="2" topLeftCell="D3" activePane="bottomRight" state="frozen"/>
      <selection pane="topRight" activeCell="D1" sqref="D1"/>
      <selection pane="bottomLeft" activeCell="A3" sqref="A3"/>
      <selection pane="bottomRight" activeCell="A3" sqref="A3"/>
    </sheetView>
  </sheetViews>
  <sheetFormatPr baseColWidth="10" defaultColWidth="8.7265625" defaultRowHeight="15.5" x14ac:dyDescent="0.35"/>
  <cols>
    <col min="1" max="1" width="0.7265625" style="1" customWidth="1"/>
    <col min="2" max="2" width="3.90625" style="1" customWidth="1"/>
    <col min="3" max="3" width="0.90625" style="1" customWidth="1"/>
    <col min="4" max="4" width="12.36328125" style="1" customWidth="1"/>
    <col min="5" max="5" width="27.453125" style="1" customWidth="1"/>
    <col min="6" max="6" width="0.7265625" style="1" customWidth="1"/>
    <col min="7" max="7" width="12.36328125" style="1" customWidth="1"/>
    <col min="8" max="8" width="27.453125" style="1" customWidth="1"/>
    <col min="9" max="9" width="0.90625" style="1" customWidth="1"/>
    <col min="10" max="10" width="12.36328125" style="1" customWidth="1"/>
    <col min="11" max="11" width="27.453125" style="1" customWidth="1"/>
    <col min="12" max="12" width="0.90625" style="1" customWidth="1"/>
    <col min="13" max="13" width="11.453125" style="1" customWidth="1"/>
    <col min="14" max="14" width="25.1796875" style="1" bestFit="1" customWidth="1"/>
    <col min="15" max="16384" width="8.7265625" style="1"/>
  </cols>
  <sheetData>
    <row r="1" spans="2:14" ht="7.5" customHeight="1" x14ac:dyDescent="0.35"/>
    <row r="2" spans="2:14" x14ac:dyDescent="0.35">
      <c r="B2" s="58">
        <f>+MENU!G14</f>
        <v>0</v>
      </c>
      <c r="C2" s="11"/>
      <c r="D2" s="60" t="s">
        <v>104</v>
      </c>
      <c r="E2" s="60"/>
      <c r="F2" s="60"/>
      <c r="G2" s="60"/>
      <c r="H2" s="60"/>
      <c r="I2" s="60"/>
      <c r="J2" s="60"/>
      <c r="K2" s="60"/>
    </row>
    <row r="3" spans="2:14" ht="8.5" customHeight="1" x14ac:dyDescent="0.35">
      <c r="B3" s="58"/>
      <c r="C3" s="11"/>
    </row>
    <row r="4" spans="2:14" ht="4" customHeight="1" x14ac:dyDescent="0.35">
      <c r="B4" s="58"/>
      <c r="C4" s="11"/>
      <c r="D4" s="2"/>
    </row>
    <row r="5" spans="2:14" ht="6" customHeight="1" x14ac:dyDescent="0.35">
      <c r="B5" s="58"/>
      <c r="C5" s="11"/>
    </row>
    <row r="6" spans="2:14" ht="43.15" customHeight="1" x14ac:dyDescent="0.35">
      <c r="B6" s="58"/>
      <c r="C6" s="11"/>
      <c r="D6" s="66" t="s">
        <v>45</v>
      </c>
      <c r="E6" s="66"/>
      <c r="F6" s="10"/>
      <c r="G6" s="66" t="s">
        <v>46</v>
      </c>
      <c r="H6" s="66"/>
      <c r="I6" s="10"/>
      <c r="J6" s="66" t="s">
        <v>47</v>
      </c>
      <c r="K6" s="66"/>
      <c r="M6" s="13"/>
      <c r="N6" s="13"/>
    </row>
    <row r="7" spans="2:14" ht="6" customHeight="1" x14ac:dyDescent="0.35"/>
    <row r="8" spans="2:14" ht="46.5" x14ac:dyDescent="0.35">
      <c r="D8" s="7" t="s">
        <v>1</v>
      </c>
      <c r="E8" s="8" t="s">
        <v>51</v>
      </c>
      <c r="G8" s="7" t="s">
        <v>1</v>
      </c>
      <c r="H8" s="8" t="s">
        <v>51</v>
      </c>
      <c r="J8" s="7" t="s">
        <v>1</v>
      </c>
      <c r="K8" s="8" t="s">
        <v>51</v>
      </c>
      <c r="M8" s="13"/>
      <c r="N8" s="14"/>
    </row>
    <row r="9" spans="2:14" x14ac:dyDescent="0.35">
      <c r="D9" s="3">
        <v>1</v>
      </c>
      <c r="E9" s="4">
        <f>+'IVA Bimestral'!H9</f>
        <v>45422</v>
      </c>
      <c r="G9" s="3">
        <v>1</v>
      </c>
      <c r="H9" s="4">
        <v>45456</v>
      </c>
      <c r="J9" s="3">
        <v>1</v>
      </c>
      <c r="K9" s="4">
        <f>+'IVA Bimestral'!K9</f>
        <v>45483</v>
      </c>
      <c r="M9" s="23"/>
      <c r="N9" s="16"/>
    </row>
    <row r="10" spans="2:14" x14ac:dyDescent="0.35">
      <c r="D10" s="3">
        <f>+D9+1</f>
        <v>2</v>
      </c>
      <c r="E10" s="4">
        <f>+'IVA Bimestral'!H10</f>
        <v>45426</v>
      </c>
      <c r="G10" s="3">
        <f>+G9+1</f>
        <v>2</v>
      </c>
      <c r="H10" s="4">
        <f>+H9+1</f>
        <v>45457</v>
      </c>
      <c r="J10" s="3">
        <f>+J9+1</f>
        <v>2</v>
      </c>
      <c r="K10" s="4">
        <f>+'IVA Bimestral'!K10</f>
        <v>45484</v>
      </c>
      <c r="M10" s="15"/>
      <c r="N10" s="16"/>
    </row>
    <row r="11" spans="2:14" x14ac:dyDescent="0.35">
      <c r="D11" s="3">
        <f t="shared" ref="D11:D17" si="0">+D10+1</f>
        <v>3</v>
      </c>
      <c r="E11" s="4">
        <f>+'IVA Bimestral'!H11</f>
        <v>45427</v>
      </c>
      <c r="G11" s="3">
        <f t="shared" ref="G11:G17" si="1">+G10+1</f>
        <v>3</v>
      </c>
      <c r="H11" s="4">
        <f>+H10+3</f>
        <v>45460</v>
      </c>
      <c r="J11" s="3">
        <f t="shared" ref="J11:J17" si="2">+J10+1</f>
        <v>3</v>
      </c>
      <c r="K11" s="4">
        <f>+'IVA Bimestral'!K11</f>
        <v>45485</v>
      </c>
      <c r="M11" s="15"/>
      <c r="N11" s="16"/>
    </row>
    <row r="12" spans="2:14" x14ac:dyDescent="0.35">
      <c r="D12" s="3">
        <f t="shared" si="0"/>
        <v>4</v>
      </c>
      <c r="E12" s="4">
        <f>+'IVA Bimestral'!H12</f>
        <v>45428</v>
      </c>
      <c r="G12" s="3">
        <f t="shared" si="1"/>
        <v>4</v>
      </c>
      <c r="H12" s="4">
        <f>+H11+1</f>
        <v>45461</v>
      </c>
      <c r="J12" s="3">
        <f t="shared" si="2"/>
        <v>4</v>
      </c>
      <c r="K12" s="4">
        <f>+'IVA Bimestral'!K12</f>
        <v>45488</v>
      </c>
      <c r="M12" s="15"/>
      <c r="N12" s="16"/>
    </row>
    <row r="13" spans="2:14" x14ac:dyDescent="0.35">
      <c r="D13" s="3">
        <f t="shared" si="0"/>
        <v>5</v>
      </c>
      <c r="E13" s="4">
        <f>+'IVA Bimestral'!H13</f>
        <v>45429</v>
      </c>
      <c r="G13" s="3">
        <f t="shared" si="1"/>
        <v>5</v>
      </c>
      <c r="H13" s="4">
        <f t="shared" ref="H13" si="3">+H12+1</f>
        <v>45462</v>
      </c>
      <c r="J13" s="3">
        <f t="shared" si="2"/>
        <v>5</v>
      </c>
      <c r="K13" s="4">
        <f>+'IVA Bimestral'!K13</f>
        <v>45489</v>
      </c>
      <c r="M13" s="15"/>
      <c r="N13" s="16"/>
    </row>
    <row r="14" spans="2:14" x14ac:dyDescent="0.35">
      <c r="D14" s="3">
        <f t="shared" si="0"/>
        <v>6</v>
      </c>
      <c r="E14" s="4">
        <f>+'IVA Bimestral'!H14</f>
        <v>45432</v>
      </c>
      <c r="G14" s="3">
        <f t="shared" si="1"/>
        <v>6</v>
      </c>
      <c r="H14" s="4">
        <f t="shared" ref="H14" si="4">+H13+1</f>
        <v>45463</v>
      </c>
      <c r="J14" s="3">
        <f t="shared" si="2"/>
        <v>6</v>
      </c>
      <c r="K14" s="4">
        <f>+'IVA Bimestral'!K14</f>
        <v>45490</v>
      </c>
    </row>
    <row r="15" spans="2:14" x14ac:dyDescent="0.35">
      <c r="D15" s="3">
        <f t="shared" si="0"/>
        <v>7</v>
      </c>
      <c r="E15" s="4">
        <f>+'IVA Bimestral'!H15</f>
        <v>45433</v>
      </c>
      <c r="G15" s="3">
        <f t="shared" si="1"/>
        <v>7</v>
      </c>
      <c r="H15" s="4">
        <f t="shared" ref="H15" si="5">+H14+1</f>
        <v>45464</v>
      </c>
      <c r="J15" s="3">
        <f t="shared" si="2"/>
        <v>7</v>
      </c>
      <c r="K15" s="4">
        <f>+'IVA Bimestral'!K15</f>
        <v>45491</v>
      </c>
    </row>
    <row r="16" spans="2:14" x14ac:dyDescent="0.35">
      <c r="D16" s="3">
        <f t="shared" si="0"/>
        <v>8</v>
      </c>
      <c r="E16" s="4">
        <f>+'IVA Bimestral'!H16</f>
        <v>45434</v>
      </c>
      <c r="G16" s="3">
        <f t="shared" si="1"/>
        <v>8</v>
      </c>
      <c r="H16" s="4">
        <f>+H15+3</f>
        <v>45467</v>
      </c>
      <c r="J16" s="3">
        <f t="shared" si="2"/>
        <v>8</v>
      </c>
      <c r="K16" s="4">
        <f>+'IVA Bimestral'!K16</f>
        <v>45492</v>
      </c>
    </row>
    <row r="17" spans="4:11" x14ac:dyDescent="0.35">
      <c r="D17" s="3">
        <f t="shared" si="0"/>
        <v>9</v>
      </c>
      <c r="E17" s="4">
        <f>+'IVA Bimestral'!H17</f>
        <v>45435</v>
      </c>
      <c r="G17" s="3">
        <f t="shared" si="1"/>
        <v>9</v>
      </c>
      <c r="H17" s="4">
        <f>+H16+1</f>
        <v>45468</v>
      </c>
      <c r="J17" s="3">
        <f t="shared" si="2"/>
        <v>9</v>
      </c>
      <c r="K17" s="4">
        <f>+'IVA Bimestral'!K17</f>
        <v>45495</v>
      </c>
    </row>
    <row r="18" spans="4:11" x14ac:dyDescent="0.35">
      <c r="D18" s="3">
        <f>+D17-9</f>
        <v>0</v>
      </c>
      <c r="E18" s="4">
        <f>+'IVA Bimestral'!H18</f>
        <v>45436</v>
      </c>
      <c r="G18" s="3">
        <f>+G17-9</f>
        <v>0</v>
      </c>
      <c r="H18" s="4">
        <f t="shared" ref="H18" si="6">+H17+1</f>
        <v>45469</v>
      </c>
      <c r="J18" s="3">
        <f>+J17-9</f>
        <v>0</v>
      </c>
      <c r="K18" s="4">
        <f>+'IVA Bimestral'!K18</f>
        <v>45496</v>
      </c>
    </row>
    <row r="20" spans="4:11" ht="43.5" customHeight="1" x14ac:dyDescent="0.35">
      <c r="D20" s="66" t="s">
        <v>48</v>
      </c>
      <c r="E20" s="66"/>
      <c r="F20" s="10"/>
      <c r="G20" s="66" t="s">
        <v>49</v>
      </c>
      <c r="H20" s="66"/>
      <c r="I20" s="10"/>
      <c r="J20" s="66" t="s">
        <v>50</v>
      </c>
      <c r="K20" s="66"/>
    </row>
    <row r="21" spans="4:11" ht="4.6500000000000004" customHeight="1" x14ac:dyDescent="0.35"/>
    <row r="22" spans="4:11" ht="46.5" customHeight="1" x14ac:dyDescent="0.35">
      <c r="D22" s="7" t="s">
        <v>1</v>
      </c>
      <c r="E22" s="8" t="s">
        <v>51</v>
      </c>
      <c r="G22" s="7" t="s">
        <v>1</v>
      </c>
      <c r="H22" s="8" t="s">
        <v>51</v>
      </c>
      <c r="J22" s="7" t="s">
        <v>1</v>
      </c>
      <c r="K22" s="8" t="s">
        <v>51</v>
      </c>
    </row>
    <row r="23" spans="4:11" ht="16.149999999999999" customHeight="1" x14ac:dyDescent="0.35">
      <c r="D23" s="3">
        <v>1</v>
      </c>
      <c r="E23" s="4">
        <f>+'IVA Bimestral'!E23</f>
        <v>45545</v>
      </c>
      <c r="G23" s="3">
        <v>1</v>
      </c>
      <c r="H23" s="4">
        <f>+'IVA Bimestral'!H23</f>
        <v>45609</v>
      </c>
      <c r="J23" s="3">
        <v>1</v>
      </c>
      <c r="K23" s="4">
        <f>+'IVA Bimestral'!K23</f>
        <v>45670</v>
      </c>
    </row>
    <row r="24" spans="4:11" ht="16.149999999999999" customHeight="1" x14ac:dyDescent="0.35">
      <c r="D24" s="3">
        <f>+D23+1</f>
        <v>2</v>
      </c>
      <c r="E24" s="4">
        <f>+'IVA Bimestral'!E24</f>
        <v>45546</v>
      </c>
      <c r="G24" s="3">
        <f>+G23+1</f>
        <v>2</v>
      </c>
      <c r="H24" s="4">
        <f>+'IVA Bimestral'!H24</f>
        <v>45610</v>
      </c>
      <c r="J24" s="3">
        <f>+J23+1</f>
        <v>2</v>
      </c>
      <c r="K24" s="4">
        <f>+'IVA Bimestral'!K24</f>
        <v>45671</v>
      </c>
    </row>
    <row r="25" spans="4:11" ht="16.149999999999999" customHeight="1" x14ac:dyDescent="0.35">
      <c r="D25" s="3">
        <f t="shared" ref="D25:D31" si="7">+D24+1</f>
        <v>3</v>
      </c>
      <c r="E25" s="4">
        <f>+'IVA Bimestral'!E25</f>
        <v>45547</v>
      </c>
      <c r="G25" s="3">
        <f t="shared" ref="G25:G31" si="8">+G24+1</f>
        <v>3</v>
      </c>
      <c r="H25" s="4">
        <f>+'IVA Bimestral'!H25</f>
        <v>45611</v>
      </c>
      <c r="J25" s="3">
        <f t="shared" ref="J25:J31" si="9">+J24+1</f>
        <v>3</v>
      </c>
      <c r="K25" s="4">
        <f>+'IVA Bimestral'!K25</f>
        <v>45672</v>
      </c>
    </row>
    <row r="26" spans="4:11" ht="16.149999999999999" customHeight="1" x14ac:dyDescent="0.35">
      <c r="D26" s="3">
        <f t="shared" si="7"/>
        <v>4</v>
      </c>
      <c r="E26" s="4">
        <f>+'IVA Bimestral'!E26</f>
        <v>45548</v>
      </c>
      <c r="G26" s="3">
        <f t="shared" si="8"/>
        <v>4</v>
      </c>
      <c r="H26" s="4">
        <f>+'IVA Bimestral'!H26</f>
        <v>45614</v>
      </c>
      <c r="J26" s="3">
        <f t="shared" si="9"/>
        <v>4</v>
      </c>
      <c r="K26" s="4">
        <f>+'IVA Bimestral'!K26</f>
        <v>45673</v>
      </c>
    </row>
    <row r="27" spans="4:11" ht="16.149999999999999" customHeight="1" x14ac:dyDescent="0.35">
      <c r="D27" s="3">
        <f t="shared" si="7"/>
        <v>5</v>
      </c>
      <c r="E27" s="4">
        <f>+'IVA Bimestral'!E27</f>
        <v>45551</v>
      </c>
      <c r="G27" s="3">
        <f t="shared" si="8"/>
        <v>5</v>
      </c>
      <c r="H27" s="4">
        <f>+'IVA Bimestral'!H27</f>
        <v>45615</v>
      </c>
      <c r="J27" s="3">
        <f t="shared" si="9"/>
        <v>5</v>
      </c>
      <c r="K27" s="4">
        <f>+'IVA Bimestral'!K27</f>
        <v>45674</v>
      </c>
    </row>
    <row r="28" spans="4:11" ht="16.149999999999999" customHeight="1" x14ac:dyDescent="0.35">
      <c r="D28" s="3">
        <f t="shared" si="7"/>
        <v>6</v>
      </c>
      <c r="E28" s="4">
        <f>+'IVA Bimestral'!E28</f>
        <v>45552</v>
      </c>
      <c r="G28" s="3">
        <f t="shared" si="8"/>
        <v>6</v>
      </c>
      <c r="H28" s="4">
        <f>+'IVA Bimestral'!H28</f>
        <v>45616</v>
      </c>
      <c r="J28" s="3">
        <f t="shared" si="9"/>
        <v>6</v>
      </c>
      <c r="K28" s="4">
        <f>+'IVA Bimestral'!K28</f>
        <v>45677</v>
      </c>
    </row>
    <row r="29" spans="4:11" ht="16.149999999999999" customHeight="1" x14ac:dyDescent="0.35">
      <c r="D29" s="3">
        <f t="shared" si="7"/>
        <v>7</v>
      </c>
      <c r="E29" s="4">
        <f>+'IVA Bimestral'!E29</f>
        <v>45553</v>
      </c>
      <c r="G29" s="3">
        <f t="shared" si="8"/>
        <v>7</v>
      </c>
      <c r="H29" s="4">
        <f>+'IVA Bimestral'!H29</f>
        <v>45617</v>
      </c>
      <c r="J29" s="3">
        <f t="shared" si="9"/>
        <v>7</v>
      </c>
      <c r="K29" s="4">
        <f>+'IVA Bimestral'!K29</f>
        <v>45678</v>
      </c>
    </row>
    <row r="30" spans="4:11" ht="16.149999999999999" customHeight="1" x14ac:dyDescent="0.35">
      <c r="D30" s="3">
        <f t="shared" si="7"/>
        <v>8</v>
      </c>
      <c r="E30" s="4">
        <f>+'IVA Bimestral'!E30</f>
        <v>45554</v>
      </c>
      <c r="G30" s="3">
        <f t="shared" si="8"/>
        <v>8</v>
      </c>
      <c r="H30" s="4">
        <f>+'IVA Bimestral'!H30</f>
        <v>45618</v>
      </c>
      <c r="J30" s="3">
        <f t="shared" si="9"/>
        <v>8</v>
      </c>
      <c r="K30" s="4">
        <f>+'IVA Bimestral'!K30</f>
        <v>45679</v>
      </c>
    </row>
    <row r="31" spans="4:11" x14ac:dyDescent="0.35">
      <c r="D31" s="3">
        <f t="shared" si="7"/>
        <v>9</v>
      </c>
      <c r="E31" s="4">
        <f>+'IVA Bimestral'!E31</f>
        <v>45555</v>
      </c>
      <c r="G31" s="3">
        <f t="shared" si="8"/>
        <v>9</v>
      </c>
      <c r="H31" s="4">
        <f>+'IVA Bimestral'!H31</f>
        <v>45621</v>
      </c>
      <c r="J31" s="3">
        <f t="shared" si="9"/>
        <v>9</v>
      </c>
      <c r="K31" s="4">
        <f>+'IVA Bimestral'!K31</f>
        <v>45680</v>
      </c>
    </row>
    <row r="32" spans="4:11" x14ac:dyDescent="0.35">
      <c r="D32" s="3">
        <f>+D31-9</f>
        <v>0</v>
      </c>
      <c r="E32" s="4">
        <f>+'IVA Bimestral'!E32</f>
        <v>45558</v>
      </c>
      <c r="G32" s="3">
        <f>+G31-9</f>
        <v>0</v>
      </c>
      <c r="H32" s="4">
        <f>+'IVA Bimestral'!H32</f>
        <v>45622</v>
      </c>
      <c r="J32" s="3">
        <f>+J31-9</f>
        <v>0</v>
      </c>
      <c r="K32" s="4">
        <f>+'IVA Bimestral'!K32</f>
        <v>45681</v>
      </c>
    </row>
  </sheetData>
  <sheetProtection algorithmName="SHA-512" hashValue="u3EoluO5qVjkLpLYso6mPJVwmL9tLGW41ni+3ICJB+TJv2fWmDrXbn53yDJxyC9c92YCja6kSYo+BwVfvPgHRw==" saltValue="4n0qWWppL7s7G2CaVUVrZA==" spinCount="100000" sheet="1" formatCells="0" formatColumns="0" formatRows="0"/>
  <mergeCells count="8">
    <mergeCell ref="D20:E20"/>
    <mergeCell ref="G20:H20"/>
    <mergeCell ref="J20:K20"/>
    <mergeCell ref="B2:B6"/>
    <mergeCell ref="D2:K2"/>
    <mergeCell ref="D6:E6"/>
    <mergeCell ref="G6:H6"/>
    <mergeCell ref="J6:K6"/>
  </mergeCells>
  <pageMargins left="0.7" right="0.7" top="0.75" bottom="0.75" header="0.3" footer="0.3"/>
  <pageSetup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8D449-18CC-4B4A-9FAA-9E5B6DBDC972}">
  <sheetPr codeName="Hoja9"/>
  <dimension ref="A1:N32"/>
  <sheetViews>
    <sheetView workbookViewId="0">
      <pane xSplit="3" ySplit="2" topLeftCell="D3" activePane="bottomRight" state="frozen"/>
      <selection pane="topRight" activeCell="D1" sqref="D1"/>
      <selection pane="bottomLeft" activeCell="A3" sqref="A3"/>
      <selection pane="bottomRight" activeCell="N11" sqref="N11"/>
    </sheetView>
  </sheetViews>
  <sheetFormatPr baseColWidth="10" defaultColWidth="8.7265625" defaultRowHeight="15.5" x14ac:dyDescent="0.35"/>
  <cols>
    <col min="1" max="1" width="0.7265625" style="1" customWidth="1"/>
    <col min="2" max="2" width="3.90625" style="1" customWidth="1"/>
    <col min="3" max="3" width="0.90625" style="1" customWidth="1"/>
    <col min="4" max="4" width="12.36328125" style="1" customWidth="1"/>
    <col min="5" max="5" width="27.453125" style="1" customWidth="1"/>
    <col min="6" max="6" width="0.7265625" style="1" customWidth="1"/>
    <col min="7" max="7" width="12.36328125" style="1" customWidth="1"/>
    <col min="8" max="8" width="27.453125" style="1" customWidth="1"/>
    <col min="9" max="9" width="0.90625" style="1" customWidth="1"/>
    <col min="10" max="10" width="12.36328125" style="1" customWidth="1"/>
    <col min="11" max="11" width="27.453125" style="1" customWidth="1"/>
    <col min="12" max="12" width="0.90625" style="1" customWidth="1"/>
    <col min="13" max="13" width="11.453125" style="1" customWidth="1"/>
    <col min="14" max="14" width="25.1796875" style="1" bestFit="1" customWidth="1"/>
    <col min="15" max="16384" width="8.7265625" style="1"/>
  </cols>
  <sheetData>
    <row r="1" spans="1:14" ht="7.5" customHeight="1" x14ac:dyDescent="0.35"/>
    <row r="2" spans="1:14" x14ac:dyDescent="0.35">
      <c r="B2" s="58">
        <f>+MENU!G14</f>
        <v>0</v>
      </c>
      <c r="C2" s="11"/>
      <c r="D2" s="60" t="s">
        <v>63</v>
      </c>
      <c r="E2" s="60"/>
      <c r="F2" s="60"/>
      <c r="G2" s="60"/>
      <c r="H2" s="60"/>
      <c r="I2" s="60"/>
      <c r="J2" s="60"/>
      <c r="K2" s="60"/>
    </row>
    <row r="3" spans="1:14" ht="8.5" customHeight="1" x14ac:dyDescent="0.35">
      <c r="A3" s="1" t="s">
        <v>128</v>
      </c>
      <c r="B3" s="58"/>
      <c r="C3" s="11"/>
    </row>
    <row r="4" spans="1:14" ht="4" customHeight="1" x14ac:dyDescent="0.35">
      <c r="B4" s="58"/>
      <c r="C4" s="11"/>
      <c r="D4" s="2"/>
    </row>
    <row r="5" spans="1:14" ht="6" customHeight="1" x14ac:dyDescent="0.35">
      <c r="B5" s="58"/>
      <c r="C5" s="11"/>
    </row>
    <row r="6" spans="1:14" ht="43.15" customHeight="1" x14ac:dyDescent="0.35">
      <c r="B6" s="58"/>
      <c r="C6" s="11"/>
      <c r="D6" s="66" t="s">
        <v>45</v>
      </c>
      <c r="E6" s="66"/>
      <c r="F6" s="10"/>
      <c r="G6" s="66" t="s">
        <v>46</v>
      </c>
      <c r="H6" s="66"/>
      <c r="I6" s="10"/>
      <c r="J6" s="66" t="s">
        <v>47</v>
      </c>
      <c r="K6" s="66"/>
      <c r="M6" s="13"/>
      <c r="N6" s="13"/>
    </row>
    <row r="7" spans="1:14" ht="6" customHeight="1" x14ac:dyDescent="0.35"/>
    <row r="8" spans="1:14" ht="46.5" x14ac:dyDescent="0.35">
      <c r="D8" s="7" t="s">
        <v>1</v>
      </c>
      <c r="E8" s="8" t="s">
        <v>51</v>
      </c>
      <c r="G8" s="7" t="s">
        <v>1</v>
      </c>
      <c r="H8" s="8" t="s">
        <v>51</v>
      </c>
      <c r="J8" s="7" t="s">
        <v>1</v>
      </c>
      <c r="K8" s="8" t="s">
        <v>51</v>
      </c>
      <c r="M8" s="13"/>
      <c r="N8" s="14"/>
    </row>
    <row r="9" spans="1:14" x14ac:dyDescent="0.35">
      <c r="D9" s="3">
        <v>1</v>
      </c>
      <c r="E9" s="4">
        <v>45362</v>
      </c>
      <c r="G9" s="3">
        <v>1</v>
      </c>
      <c r="H9" s="4">
        <v>45422</v>
      </c>
      <c r="J9" s="3">
        <v>1</v>
      </c>
      <c r="K9" s="4">
        <v>45483</v>
      </c>
      <c r="M9" s="23"/>
      <c r="N9" s="16"/>
    </row>
    <row r="10" spans="1:14" x14ac:dyDescent="0.35">
      <c r="D10" s="3">
        <f>+D9+1</f>
        <v>2</v>
      </c>
      <c r="E10" s="4">
        <f>+E9+1</f>
        <v>45363</v>
      </c>
      <c r="G10" s="3">
        <f>+G9+1</f>
        <v>2</v>
      </c>
      <c r="H10" s="4">
        <f>+H9+4</f>
        <v>45426</v>
      </c>
      <c r="J10" s="3">
        <f>+J9+1</f>
        <v>2</v>
      </c>
      <c r="K10" s="4">
        <f>+K9+1</f>
        <v>45484</v>
      </c>
      <c r="M10" s="15"/>
      <c r="N10" s="16"/>
    </row>
    <row r="11" spans="1:14" x14ac:dyDescent="0.35">
      <c r="D11" s="3">
        <f t="shared" ref="D11:E17" si="0">+D10+1</f>
        <v>3</v>
      </c>
      <c r="E11" s="4">
        <f t="shared" si="0"/>
        <v>45364</v>
      </c>
      <c r="G11" s="3">
        <f t="shared" ref="G11:H17" si="1">+G10+1</f>
        <v>3</v>
      </c>
      <c r="H11" s="4">
        <f>+H10+1</f>
        <v>45427</v>
      </c>
      <c r="J11" s="3">
        <f t="shared" ref="J11:K17" si="2">+J10+1</f>
        <v>3</v>
      </c>
      <c r="K11" s="4">
        <f t="shared" si="2"/>
        <v>45485</v>
      </c>
      <c r="M11" s="15"/>
      <c r="N11" s="16"/>
    </row>
    <row r="12" spans="1:14" x14ac:dyDescent="0.35">
      <c r="D12" s="3">
        <f t="shared" si="0"/>
        <v>4</v>
      </c>
      <c r="E12" s="4">
        <f t="shared" si="0"/>
        <v>45365</v>
      </c>
      <c r="G12" s="3">
        <f t="shared" si="1"/>
        <v>4</v>
      </c>
      <c r="H12" s="4">
        <f t="shared" si="1"/>
        <v>45428</v>
      </c>
      <c r="J12" s="3">
        <f t="shared" si="2"/>
        <v>4</v>
      </c>
      <c r="K12" s="4">
        <f>+K11+3</f>
        <v>45488</v>
      </c>
      <c r="M12" s="15"/>
      <c r="N12" s="16"/>
    </row>
    <row r="13" spans="1:14" x14ac:dyDescent="0.35">
      <c r="D13" s="3">
        <f t="shared" si="0"/>
        <v>5</v>
      </c>
      <c r="E13" s="4">
        <f>+E12+1</f>
        <v>45366</v>
      </c>
      <c r="G13" s="3">
        <f t="shared" si="1"/>
        <v>5</v>
      </c>
      <c r="H13" s="4">
        <f>+H12+1</f>
        <v>45429</v>
      </c>
      <c r="J13" s="3">
        <f t="shared" si="2"/>
        <v>5</v>
      </c>
      <c r="K13" s="4">
        <f>+K12+1</f>
        <v>45489</v>
      </c>
      <c r="M13" s="15"/>
      <c r="N13" s="16"/>
    </row>
    <row r="14" spans="1:14" x14ac:dyDescent="0.35">
      <c r="D14" s="3">
        <f t="shared" si="0"/>
        <v>6</v>
      </c>
      <c r="E14" s="4">
        <f>+E13+3</f>
        <v>45369</v>
      </c>
      <c r="G14" s="3">
        <f t="shared" si="1"/>
        <v>6</v>
      </c>
      <c r="H14" s="4">
        <f>+H13+3</f>
        <v>45432</v>
      </c>
      <c r="J14" s="3">
        <f t="shared" si="2"/>
        <v>6</v>
      </c>
      <c r="K14" s="4">
        <f t="shared" si="2"/>
        <v>45490</v>
      </c>
    </row>
    <row r="15" spans="1:14" x14ac:dyDescent="0.35">
      <c r="D15" s="3">
        <f t="shared" si="0"/>
        <v>7</v>
      </c>
      <c r="E15" s="4">
        <f>+E14+1</f>
        <v>45370</v>
      </c>
      <c r="G15" s="3">
        <f t="shared" si="1"/>
        <v>7</v>
      </c>
      <c r="H15" s="4">
        <f>+H14+1</f>
        <v>45433</v>
      </c>
      <c r="J15" s="3">
        <f t="shared" si="2"/>
        <v>7</v>
      </c>
      <c r="K15" s="4">
        <f>+K14+1</f>
        <v>45491</v>
      </c>
    </row>
    <row r="16" spans="1:14" x14ac:dyDescent="0.35">
      <c r="D16" s="3">
        <f t="shared" si="0"/>
        <v>8</v>
      </c>
      <c r="E16" s="4">
        <f t="shared" si="0"/>
        <v>45371</v>
      </c>
      <c r="G16" s="3">
        <f t="shared" si="1"/>
        <v>8</v>
      </c>
      <c r="H16" s="4">
        <f t="shared" si="1"/>
        <v>45434</v>
      </c>
      <c r="J16" s="3">
        <f t="shared" si="2"/>
        <v>8</v>
      </c>
      <c r="K16" s="4">
        <f t="shared" si="2"/>
        <v>45492</v>
      </c>
    </row>
    <row r="17" spans="4:11" x14ac:dyDescent="0.35">
      <c r="D17" s="3">
        <f t="shared" si="0"/>
        <v>9</v>
      </c>
      <c r="E17" s="4">
        <f t="shared" si="0"/>
        <v>45372</v>
      </c>
      <c r="G17" s="3">
        <f t="shared" si="1"/>
        <v>9</v>
      </c>
      <c r="H17" s="4">
        <f t="shared" si="1"/>
        <v>45435</v>
      </c>
      <c r="J17" s="3">
        <f t="shared" si="2"/>
        <v>9</v>
      </c>
      <c r="K17" s="4">
        <f>+K16+3</f>
        <v>45495</v>
      </c>
    </row>
    <row r="18" spans="4:11" x14ac:dyDescent="0.35">
      <c r="D18" s="3">
        <f>+D17-9</f>
        <v>0</v>
      </c>
      <c r="E18" s="4">
        <f>+E17+1</f>
        <v>45373</v>
      </c>
      <c r="G18" s="3">
        <f>+G17-9</f>
        <v>0</v>
      </c>
      <c r="H18" s="4">
        <f>+H17+1</f>
        <v>45436</v>
      </c>
      <c r="J18" s="3">
        <f>+J17-9</f>
        <v>0</v>
      </c>
      <c r="K18" s="4">
        <f>+K17+1</f>
        <v>45496</v>
      </c>
    </row>
    <row r="20" spans="4:11" ht="43.5" customHeight="1" x14ac:dyDescent="0.35">
      <c r="D20" s="66" t="s">
        <v>48</v>
      </c>
      <c r="E20" s="66"/>
      <c r="F20" s="10"/>
      <c r="G20" s="66" t="s">
        <v>49</v>
      </c>
      <c r="H20" s="66"/>
      <c r="I20" s="10"/>
      <c r="J20" s="66" t="s">
        <v>50</v>
      </c>
      <c r="K20" s="66"/>
    </row>
    <row r="21" spans="4:11" ht="4.6500000000000004" customHeight="1" x14ac:dyDescent="0.35"/>
    <row r="22" spans="4:11" ht="46.5" customHeight="1" x14ac:dyDescent="0.35">
      <c r="D22" s="7" t="s">
        <v>1</v>
      </c>
      <c r="E22" s="8" t="s">
        <v>51</v>
      </c>
      <c r="G22" s="7" t="s">
        <v>1</v>
      </c>
      <c r="H22" s="8" t="s">
        <v>51</v>
      </c>
      <c r="J22" s="7" t="s">
        <v>1</v>
      </c>
      <c r="K22" s="8" t="s">
        <v>51</v>
      </c>
    </row>
    <row r="23" spans="4:11" ht="16.149999999999999" customHeight="1" x14ac:dyDescent="0.35">
      <c r="D23" s="3">
        <v>1</v>
      </c>
      <c r="E23" s="4">
        <v>45545</v>
      </c>
      <c r="G23" s="3">
        <v>1</v>
      </c>
      <c r="H23" s="4">
        <v>45609</v>
      </c>
      <c r="J23" s="3">
        <v>1</v>
      </c>
      <c r="K23" s="4">
        <v>45670</v>
      </c>
    </row>
    <row r="24" spans="4:11" ht="16.149999999999999" customHeight="1" x14ac:dyDescent="0.35">
      <c r="D24" s="3">
        <f>+D23+1</f>
        <v>2</v>
      </c>
      <c r="E24" s="4">
        <f>+E23+1</f>
        <v>45546</v>
      </c>
      <c r="G24" s="3">
        <f>+G23+1</f>
        <v>2</v>
      </c>
      <c r="H24" s="4">
        <f>+H23+1</f>
        <v>45610</v>
      </c>
      <c r="J24" s="3">
        <f>+J23+1</f>
        <v>2</v>
      </c>
      <c r="K24" s="4">
        <f>+K23+1</f>
        <v>45671</v>
      </c>
    </row>
    <row r="25" spans="4:11" ht="16.149999999999999" customHeight="1" x14ac:dyDescent="0.35">
      <c r="D25" s="3">
        <f t="shared" ref="D25:E31" si="3">+D24+1</f>
        <v>3</v>
      </c>
      <c r="E25" s="4">
        <f>+E24+1</f>
        <v>45547</v>
      </c>
      <c r="G25" s="3">
        <f t="shared" ref="G25:H31" si="4">+G24+1</f>
        <v>3</v>
      </c>
      <c r="H25" s="4">
        <f t="shared" si="4"/>
        <v>45611</v>
      </c>
      <c r="J25" s="3">
        <f t="shared" ref="J25:K32" si="5">+J24+1</f>
        <v>3</v>
      </c>
      <c r="K25" s="4">
        <f t="shared" si="5"/>
        <v>45672</v>
      </c>
    </row>
    <row r="26" spans="4:11" ht="16.149999999999999" customHeight="1" x14ac:dyDescent="0.35">
      <c r="D26" s="3">
        <f t="shared" si="3"/>
        <v>4</v>
      </c>
      <c r="E26" s="4">
        <f>+E25+1</f>
        <v>45548</v>
      </c>
      <c r="G26" s="3">
        <f t="shared" si="4"/>
        <v>4</v>
      </c>
      <c r="H26" s="4">
        <f>+H25+3</f>
        <v>45614</v>
      </c>
      <c r="J26" s="3">
        <f t="shared" si="5"/>
        <v>4</v>
      </c>
      <c r="K26" s="4">
        <f t="shared" si="5"/>
        <v>45673</v>
      </c>
    </row>
    <row r="27" spans="4:11" ht="16.149999999999999" customHeight="1" x14ac:dyDescent="0.35">
      <c r="D27" s="3">
        <f t="shared" si="3"/>
        <v>5</v>
      </c>
      <c r="E27" s="4">
        <f>+E26+3</f>
        <v>45551</v>
      </c>
      <c r="G27" s="3">
        <f t="shared" si="4"/>
        <v>5</v>
      </c>
      <c r="H27" s="4">
        <f>+H26+1</f>
        <v>45615</v>
      </c>
      <c r="J27" s="3">
        <f t="shared" si="5"/>
        <v>5</v>
      </c>
      <c r="K27" s="4">
        <f t="shared" si="5"/>
        <v>45674</v>
      </c>
    </row>
    <row r="28" spans="4:11" ht="16.149999999999999" customHeight="1" x14ac:dyDescent="0.35">
      <c r="D28" s="3">
        <f t="shared" si="3"/>
        <v>6</v>
      </c>
      <c r="E28" s="4">
        <f>+E27+1</f>
        <v>45552</v>
      </c>
      <c r="G28" s="3">
        <f t="shared" si="4"/>
        <v>6</v>
      </c>
      <c r="H28" s="4">
        <f t="shared" si="4"/>
        <v>45616</v>
      </c>
      <c r="J28" s="3">
        <f t="shared" si="5"/>
        <v>6</v>
      </c>
      <c r="K28" s="4">
        <f>+K27+3</f>
        <v>45677</v>
      </c>
    </row>
    <row r="29" spans="4:11" ht="16.149999999999999" customHeight="1" x14ac:dyDescent="0.35">
      <c r="D29" s="3">
        <f t="shared" si="3"/>
        <v>7</v>
      </c>
      <c r="E29" s="4">
        <f t="shared" si="3"/>
        <v>45553</v>
      </c>
      <c r="G29" s="3">
        <f t="shared" si="4"/>
        <v>7</v>
      </c>
      <c r="H29" s="4">
        <f t="shared" si="4"/>
        <v>45617</v>
      </c>
      <c r="J29" s="3">
        <f t="shared" si="5"/>
        <v>7</v>
      </c>
      <c r="K29" s="4">
        <f>+K28+1</f>
        <v>45678</v>
      </c>
    </row>
    <row r="30" spans="4:11" ht="16.149999999999999" customHeight="1" x14ac:dyDescent="0.35">
      <c r="D30" s="3">
        <f t="shared" si="3"/>
        <v>8</v>
      </c>
      <c r="E30" s="4">
        <f>+E29+1</f>
        <v>45554</v>
      </c>
      <c r="G30" s="3">
        <f t="shared" si="4"/>
        <v>8</v>
      </c>
      <c r="H30" s="4">
        <f t="shared" si="4"/>
        <v>45618</v>
      </c>
      <c r="J30" s="3">
        <f t="shared" si="5"/>
        <v>8</v>
      </c>
      <c r="K30" s="4">
        <f t="shared" si="5"/>
        <v>45679</v>
      </c>
    </row>
    <row r="31" spans="4:11" x14ac:dyDescent="0.35">
      <c r="D31" s="3">
        <f t="shared" si="3"/>
        <v>9</v>
      </c>
      <c r="E31" s="4">
        <f>+E30+1</f>
        <v>45555</v>
      </c>
      <c r="G31" s="3">
        <f t="shared" si="4"/>
        <v>9</v>
      </c>
      <c r="H31" s="4">
        <f>+H30+3</f>
        <v>45621</v>
      </c>
      <c r="J31" s="3">
        <f t="shared" si="5"/>
        <v>9</v>
      </c>
      <c r="K31" s="4">
        <f t="shared" si="5"/>
        <v>45680</v>
      </c>
    </row>
    <row r="32" spans="4:11" x14ac:dyDescent="0.35">
      <c r="D32" s="3">
        <f>+D31-9</f>
        <v>0</v>
      </c>
      <c r="E32" s="4">
        <f>+E31+3</f>
        <v>45558</v>
      </c>
      <c r="G32" s="3">
        <f>+G31-9</f>
        <v>0</v>
      </c>
      <c r="H32" s="4">
        <f>+H31+1</f>
        <v>45622</v>
      </c>
      <c r="J32" s="3">
        <f>+J31-9</f>
        <v>0</v>
      </c>
      <c r="K32" s="4">
        <f t="shared" si="5"/>
        <v>45681</v>
      </c>
    </row>
  </sheetData>
  <sheetProtection algorithmName="SHA-512" hashValue="uRWuiSVzHQ52iF/mg9rod1961S+YEqDwzDwZLKUNsWo60MKZoGygEk3WQGHfJKfVXRVMpHiUTTgahrdZzMYO7A==" saltValue="R7ULpGgcvnecB8A1npWdxA==" spinCount="100000" sheet="1" objects="1" scenarios="1" formatCells="0" formatColumns="0" formatRows="0"/>
  <mergeCells count="8">
    <mergeCell ref="D20:E20"/>
    <mergeCell ref="G20:H20"/>
    <mergeCell ref="J20:K20"/>
    <mergeCell ref="B2:B6"/>
    <mergeCell ref="D2:K2"/>
    <mergeCell ref="D6:E6"/>
    <mergeCell ref="G6:H6"/>
    <mergeCell ref="J6:K6"/>
  </mergeCells>
  <pageMargins left="0.7" right="0.7" top="0.75" bottom="0.75" header="0.3" footer="0.3"/>
  <pageSetup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1787-7B68-49A6-876F-804BBD2EFBDF}">
  <sheetPr codeName="Hoja14"/>
  <dimension ref="B1:K25"/>
  <sheetViews>
    <sheetView workbookViewId="0">
      <pane xSplit="3" ySplit="7" topLeftCell="D8" activePane="bottomRight" state="frozen"/>
      <selection pane="topRight" activeCell="D1" sqref="D1"/>
      <selection pane="bottomLeft" activeCell="A9" sqref="A9"/>
      <selection pane="bottomRight" activeCell="E16" sqref="E16"/>
    </sheetView>
  </sheetViews>
  <sheetFormatPr baseColWidth="10" defaultColWidth="8.7265625" defaultRowHeight="15.5" x14ac:dyDescent="0.35"/>
  <cols>
    <col min="1" max="1" width="0.7265625" style="1" customWidth="1"/>
    <col min="2" max="2" width="3.90625" style="1" customWidth="1"/>
    <col min="3" max="3" width="0.90625" style="1" customWidth="1"/>
    <col min="4" max="4" width="27.453125" style="1" customWidth="1"/>
    <col min="5" max="5" width="31.816406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78</v>
      </c>
      <c r="E2" s="12"/>
      <c r="F2" s="12"/>
      <c r="G2" s="12"/>
      <c r="H2" s="12"/>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row r="7" spans="2:11" x14ac:dyDescent="0.35">
      <c r="B7" s="58"/>
      <c r="D7" s="7" t="s">
        <v>52</v>
      </c>
      <c r="E7" s="8" t="s">
        <v>51</v>
      </c>
      <c r="G7" s="13"/>
      <c r="H7" s="14"/>
      <c r="J7" s="13"/>
      <c r="K7" s="14"/>
    </row>
    <row r="8" spans="2:11" x14ac:dyDescent="0.35">
      <c r="D8" s="3" t="s">
        <v>79</v>
      </c>
      <c r="E8" s="4">
        <v>45336</v>
      </c>
      <c r="G8" s="15"/>
      <c r="H8" s="16"/>
      <c r="J8" s="15"/>
      <c r="K8" s="16"/>
    </row>
    <row r="9" spans="2:11" x14ac:dyDescent="0.35">
      <c r="D9" s="3" t="s">
        <v>80</v>
      </c>
      <c r="E9" s="4">
        <v>45365</v>
      </c>
      <c r="G9" s="15"/>
      <c r="H9" s="16"/>
      <c r="J9" s="15"/>
      <c r="K9" s="16"/>
    </row>
    <row r="10" spans="2:11" x14ac:dyDescent="0.35">
      <c r="D10" s="3" t="s">
        <v>81</v>
      </c>
      <c r="E10" s="4">
        <v>45394</v>
      </c>
      <c r="G10" s="15"/>
      <c r="H10" s="16"/>
      <c r="J10" s="15"/>
      <c r="K10" s="16"/>
    </row>
    <row r="11" spans="2:11" x14ac:dyDescent="0.35">
      <c r="D11" s="3" t="s">
        <v>82</v>
      </c>
      <c r="E11" s="4">
        <v>45428</v>
      </c>
      <c r="G11" s="15"/>
      <c r="H11" s="16"/>
      <c r="J11" s="15"/>
      <c r="K11" s="16"/>
    </row>
    <row r="12" spans="2:11" x14ac:dyDescent="0.35">
      <c r="D12" s="3" t="s">
        <v>83</v>
      </c>
      <c r="E12" s="4">
        <v>45461</v>
      </c>
      <c r="G12" s="15"/>
      <c r="H12" s="16"/>
      <c r="J12" s="15"/>
      <c r="K12" s="16"/>
    </row>
    <row r="13" spans="2:11" x14ac:dyDescent="0.35">
      <c r="D13" s="3" t="s">
        <v>84</v>
      </c>
      <c r="E13" s="4">
        <v>45488</v>
      </c>
      <c r="G13" s="15"/>
      <c r="H13" s="16"/>
      <c r="J13" s="15"/>
      <c r="K13" s="16"/>
    </row>
    <row r="14" spans="2:11" x14ac:dyDescent="0.35">
      <c r="D14" s="3" t="s">
        <v>85</v>
      </c>
      <c r="E14" s="4">
        <v>45519</v>
      </c>
      <c r="G14" s="15"/>
      <c r="H14" s="16"/>
      <c r="J14" s="15"/>
      <c r="K14" s="16"/>
    </row>
    <row r="15" spans="2:11" x14ac:dyDescent="0.35">
      <c r="D15" s="3" t="s">
        <v>86</v>
      </c>
      <c r="E15" s="4">
        <v>45548</v>
      </c>
      <c r="G15" s="15"/>
      <c r="H15" s="16"/>
      <c r="J15" s="15"/>
      <c r="K15" s="16"/>
    </row>
    <row r="16" spans="2:11" x14ac:dyDescent="0.35">
      <c r="D16" s="3" t="s">
        <v>87</v>
      </c>
      <c r="E16" s="4">
        <v>45580</v>
      </c>
      <c r="G16" s="15"/>
      <c r="H16" s="16"/>
      <c r="J16" s="15"/>
      <c r="K16" s="16"/>
    </row>
    <row r="17" spans="4:11" x14ac:dyDescent="0.35">
      <c r="D17" s="3" t="s">
        <v>88</v>
      </c>
      <c r="E17" s="4">
        <v>45614</v>
      </c>
      <c r="G17" s="15"/>
      <c r="H17" s="16"/>
      <c r="J17" s="15"/>
      <c r="K17" s="16"/>
    </row>
    <row r="18" spans="4:11" x14ac:dyDescent="0.35">
      <c r="D18" s="3" t="s">
        <v>89</v>
      </c>
      <c r="E18" s="4">
        <v>45639</v>
      </c>
    </row>
    <row r="19" spans="4:11" ht="15.5" customHeight="1" x14ac:dyDescent="0.35">
      <c r="D19" s="3" t="s">
        <v>90</v>
      </c>
      <c r="E19" s="4">
        <v>45673</v>
      </c>
      <c r="F19" s="18"/>
      <c r="G19" s="18"/>
      <c r="H19" s="18"/>
      <c r="I19" s="18"/>
      <c r="J19" s="18"/>
      <c r="K19" s="18"/>
    </row>
    <row r="20" spans="4:11" ht="30.5" customHeight="1" x14ac:dyDescent="0.35">
      <c r="D20" s="18"/>
      <c r="E20" s="18"/>
      <c r="F20" s="18"/>
      <c r="G20" s="18"/>
      <c r="H20" s="18"/>
      <c r="I20" s="18"/>
      <c r="J20" s="18"/>
      <c r="K20" s="18"/>
    </row>
    <row r="21" spans="4:11" x14ac:dyDescent="0.35">
      <c r="D21" s="18"/>
      <c r="E21" s="18"/>
      <c r="F21" s="18"/>
      <c r="G21" s="18"/>
      <c r="H21" s="18"/>
      <c r="I21" s="18"/>
      <c r="J21" s="18"/>
      <c r="K21" s="18"/>
    </row>
    <row r="22" spans="4:11" ht="7.15" customHeight="1" x14ac:dyDescent="0.35">
      <c r="D22" s="18"/>
      <c r="E22" s="18"/>
      <c r="F22" s="18"/>
      <c r="G22" s="18"/>
      <c r="H22" s="18"/>
      <c r="I22" s="18"/>
      <c r="J22" s="18"/>
      <c r="K22" s="18"/>
    </row>
    <row r="23" spans="4:11" ht="27" customHeight="1" x14ac:dyDescent="0.35">
      <c r="D23" s="17"/>
      <c r="E23" s="19"/>
      <c r="F23" s="19"/>
      <c r="G23" s="19"/>
      <c r="H23" s="19"/>
      <c r="I23" s="19"/>
      <c r="J23" s="19"/>
      <c r="K23" s="19"/>
    </row>
    <row r="24" spans="4:11" ht="53" customHeight="1" x14ac:dyDescent="0.35">
      <c r="D24" s="19"/>
      <c r="E24" s="19"/>
      <c r="F24" s="19"/>
      <c r="G24" s="19"/>
      <c r="H24" s="19"/>
      <c r="I24" s="19"/>
      <c r="J24" s="19"/>
      <c r="K24" s="19"/>
    </row>
    <row r="25" spans="4:11" ht="48" customHeight="1" x14ac:dyDescent="0.35">
      <c r="D25" s="19"/>
      <c r="E25" s="19"/>
      <c r="F25" s="19"/>
      <c r="G25" s="19"/>
      <c r="H25" s="19"/>
      <c r="I25" s="19"/>
      <c r="J25" s="19"/>
      <c r="K25" s="19"/>
    </row>
  </sheetData>
  <sheetProtection algorithmName="SHA-512" hashValue="aUy5ihTkaCG+Hy6sQDmWcQz7x0Nq6T1KQ/gEYsD2EH4RIQqXR9NN0LH5jqNa6fVboibNC7cdekWfwIohscFkdg==" saltValue="gDKDuPBjYnLewaKSdqNPDQ==" spinCount="100000" sheet="1" formatCells="0" formatColumns="0" formatRows="0"/>
  <mergeCells count="1">
    <mergeCell ref="B2:B7"/>
  </mergeCells>
  <phoneticPr fontId="9" type="noConversion"/>
  <pageMargins left="0.7" right="0.7" top="0.75" bottom="0.75" header="0.3" footer="0.3"/>
  <pageSetup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BA4AE-5820-4930-9AF5-F0136CA734F8}">
  <sheetPr codeName="Hoja15"/>
  <dimension ref="B1:K18"/>
  <sheetViews>
    <sheetView workbookViewId="0">
      <pane xSplit="3" ySplit="7" topLeftCell="D8" activePane="bottomRight" state="frozen"/>
      <selection pane="topRight" activeCell="D1" sqref="D1"/>
      <selection pane="bottomLeft" activeCell="A9" sqref="A9"/>
      <selection pane="bottomRight" activeCell="A8" sqref="A8"/>
    </sheetView>
  </sheetViews>
  <sheetFormatPr baseColWidth="10" defaultColWidth="8.7265625" defaultRowHeight="15.5" x14ac:dyDescent="0.35"/>
  <cols>
    <col min="1" max="1" width="0.7265625" style="1" customWidth="1"/>
    <col min="2" max="2" width="3.90625" style="1" customWidth="1"/>
    <col min="3" max="3" width="0.90625" style="1" customWidth="1"/>
    <col min="4" max="4" width="27.453125" style="1" customWidth="1"/>
    <col min="5" max="5" width="31.816406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91</v>
      </c>
      <c r="E2" s="12"/>
      <c r="F2" s="12"/>
      <c r="G2" s="12"/>
      <c r="H2" s="12"/>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row r="7" spans="2:11" x14ac:dyDescent="0.35">
      <c r="B7" s="58"/>
      <c r="D7" s="7" t="s">
        <v>52</v>
      </c>
      <c r="E7" s="8" t="s">
        <v>51</v>
      </c>
      <c r="G7" s="13"/>
      <c r="H7" s="14"/>
      <c r="J7" s="13"/>
      <c r="K7" s="14"/>
    </row>
    <row r="8" spans="2:11" x14ac:dyDescent="0.35">
      <c r="D8" s="4" t="s">
        <v>53</v>
      </c>
      <c r="E8" s="4">
        <v>45365</v>
      </c>
      <c r="G8" s="15"/>
      <c r="H8" s="16"/>
      <c r="J8" s="15"/>
      <c r="K8" s="16"/>
    </row>
    <row r="9" spans="2:11" x14ac:dyDescent="0.35">
      <c r="D9" s="4" t="s">
        <v>54</v>
      </c>
      <c r="E9" s="4">
        <v>45428</v>
      </c>
      <c r="G9" s="15"/>
      <c r="H9" s="16"/>
      <c r="J9" s="15"/>
      <c r="K9" s="16"/>
    </row>
    <row r="10" spans="2:11" x14ac:dyDescent="0.35">
      <c r="D10" s="4" t="s">
        <v>55</v>
      </c>
      <c r="E10" s="4">
        <v>45488</v>
      </c>
      <c r="G10" s="15"/>
      <c r="H10" s="16"/>
      <c r="J10" s="15"/>
      <c r="K10" s="16"/>
    </row>
    <row r="11" spans="2:11" x14ac:dyDescent="0.35">
      <c r="D11" s="4" t="s">
        <v>56</v>
      </c>
      <c r="E11" s="4">
        <v>45548</v>
      </c>
      <c r="G11" s="15"/>
      <c r="H11" s="16"/>
      <c r="J11" s="15"/>
      <c r="K11" s="16"/>
    </row>
    <row r="12" spans="2:11" x14ac:dyDescent="0.35">
      <c r="D12" s="4" t="s">
        <v>57</v>
      </c>
      <c r="E12" s="4">
        <v>45614</v>
      </c>
      <c r="G12" s="15"/>
      <c r="H12" s="16"/>
      <c r="J12" s="15"/>
      <c r="K12" s="16"/>
    </row>
    <row r="13" spans="2:11" x14ac:dyDescent="0.35">
      <c r="D13" s="4" t="s">
        <v>58</v>
      </c>
      <c r="E13" s="4">
        <v>45673</v>
      </c>
      <c r="G13" s="15"/>
      <c r="H13" s="16"/>
      <c r="J13" s="15"/>
      <c r="K13" s="16"/>
    </row>
    <row r="14" spans="2:11" x14ac:dyDescent="0.35">
      <c r="D14" s="18"/>
      <c r="E14" s="18"/>
      <c r="F14" s="18"/>
      <c r="G14" s="18"/>
      <c r="H14" s="18"/>
      <c r="I14" s="18"/>
      <c r="J14" s="18"/>
      <c r="K14" s="18"/>
    </row>
    <row r="15" spans="2:11" ht="7.15" customHeight="1" x14ac:dyDescent="0.35">
      <c r="D15" s="18"/>
      <c r="E15" s="18"/>
      <c r="F15" s="18"/>
      <c r="G15" s="18"/>
      <c r="H15" s="18"/>
      <c r="I15" s="18"/>
      <c r="J15" s="18"/>
      <c r="K15" s="18"/>
    </row>
    <row r="16" spans="2:11" ht="27" customHeight="1" x14ac:dyDescent="0.35">
      <c r="D16" s="17"/>
      <c r="E16" s="19"/>
      <c r="F16" s="19"/>
      <c r="G16" s="19"/>
      <c r="H16" s="19"/>
      <c r="I16" s="19"/>
      <c r="J16" s="19"/>
      <c r="K16" s="19"/>
    </row>
    <row r="17" spans="4:11" ht="53" customHeight="1" x14ac:dyDescent="0.35">
      <c r="D17" s="19"/>
      <c r="E17" s="19"/>
      <c r="F17" s="19"/>
      <c r="G17" s="19"/>
      <c r="H17" s="19"/>
      <c r="I17" s="19"/>
      <c r="J17" s="19"/>
      <c r="K17" s="19"/>
    </row>
    <row r="18" spans="4:11" ht="48" customHeight="1" x14ac:dyDescent="0.35">
      <c r="D18" s="19"/>
      <c r="E18" s="19"/>
      <c r="F18" s="19"/>
      <c r="G18" s="19"/>
      <c r="H18" s="19"/>
      <c r="I18" s="19"/>
      <c r="J18" s="19"/>
      <c r="K18" s="19"/>
    </row>
  </sheetData>
  <sheetProtection algorithmName="SHA-512" hashValue="bZuKtIBHHuOJn/ddTtUxodtiPyv5Cr2OviGGUQ8/eDRdc6sOhbTUeIn2Yj039+8eBekGPmC4cS0koyHsF6EydQ==" saltValue="mgBoeereqIrsDIjO91ziRg==" spinCount="100000" sheet="1" formatCells="0" formatColumns="0" formatRows="0"/>
  <mergeCells count="1">
    <mergeCell ref="B2:B7"/>
  </mergeCells>
  <pageMargins left="0.7" right="0.7" top="0.75" bottom="0.75" header="0.3" footer="0.3"/>
  <pageSetup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6E44-6E0D-459E-BA46-00952B7CFA60}">
  <sheetPr codeName="Hoja16"/>
  <dimension ref="B1:K6"/>
  <sheetViews>
    <sheetView workbookViewId="0">
      <pane xSplit="3" ySplit="6" topLeftCell="D7" activePane="bottomRight" state="frozen"/>
      <selection pane="topRight" activeCell="D1" sqref="D1"/>
      <selection pane="bottomLeft" activeCell="A9" sqref="A9"/>
      <selection pane="bottomRight" activeCell="A8" sqref="A8"/>
    </sheetView>
  </sheetViews>
  <sheetFormatPr baseColWidth="10" defaultColWidth="8.7265625" defaultRowHeight="15.5" x14ac:dyDescent="0.35"/>
  <cols>
    <col min="1" max="1" width="0.7265625" style="1" customWidth="1"/>
    <col min="2" max="2" width="3.90625" style="1" customWidth="1"/>
    <col min="3" max="3" width="0.90625" style="1" customWidth="1"/>
    <col min="4" max="4" width="15.90625" style="1" customWidth="1"/>
    <col min="5" max="5" width="28.08984375" style="1" customWidth="1"/>
    <col min="6" max="6" width="28.453125" style="1" customWidth="1"/>
    <col min="7" max="7" width="27.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92</v>
      </c>
      <c r="E2" s="12"/>
      <c r="F2" s="12"/>
      <c r="G2" s="12"/>
      <c r="H2" s="29"/>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sheetData>
  <sheetProtection algorithmName="SHA-512" hashValue="LiGzQZDbqCx+jdgZ8DMJdwG1hSC07HTFEn5Bz+XJipSb3vEtwqNNNAXWyatvoM5hW/dnojXbonnSM2Z3eN1q8w==" saltValue="Kvt/yzNvTp+gQUQhFTha/A==" spinCount="100000" sheet="1" formatCells="0" formatColumns="0" formatRows="0"/>
  <mergeCells count="1">
    <mergeCell ref="B2:B6"/>
  </mergeCells>
  <phoneticPr fontId="9" type="noConversion"/>
  <pageMargins left="0.7" right="0.7" top="0.75" bottom="0.75" header="0.3" footer="0.3"/>
  <pageSetup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A403F-B715-4CD1-B290-BE3C08CE2E3B}">
  <sheetPr codeName="Hoja17"/>
  <dimension ref="B1:K42"/>
  <sheetViews>
    <sheetView workbookViewId="0">
      <pane xSplit="3" ySplit="7" topLeftCell="D8" activePane="bottomRight" state="frozen"/>
      <selection pane="topRight" activeCell="D1" sqref="D1"/>
      <selection pane="bottomLeft" activeCell="A9" sqref="A9"/>
      <selection pane="bottomRight" activeCell="E16" sqref="E16"/>
    </sheetView>
  </sheetViews>
  <sheetFormatPr baseColWidth="10" defaultColWidth="8.7265625" defaultRowHeight="15.5" x14ac:dyDescent="0.35"/>
  <cols>
    <col min="1" max="1" width="0.7265625" style="1" customWidth="1"/>
    <col min="2" max="2" width="3.90625" style="1" customWidth="1"/>
    <col min="3" max="3" width="0.90625" style="1" customWidth="1"/>
    <col min="4" max="4" width="63.453125" style="1" customWidth="1"/>
    <col min="5" max="5" width="31.81640625" style="1" customWidth="1"/>
    <col min="6" max="6" width="28.453125" style="1" customWidth="1"/>
    <col min="7" max="7" width="5.4531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118</v>
      </c>
      <c r="E2" s="12"/>
      <c r="F2" s="29"/>
      <c r="G2" s="29"/>
      <c r="H2" s="29"/>
      <c r="I2" s="29"/>
      <c r="J2" s="29"/>
      <c r="K2" s="29"/>
    </row>
    <row r="3" spans="2:11" ht="8.5" customHeight="1" x14ac:dyDescent="0.35">
      <c r="B3" s="58"/>
      <c r="C3" s="11"/>
    </row>
    <row r="4" spans="2:11" x14ac:dyDescent="0.35">
      <c r="B4" s="58"/>
      <c r="C4" s="11"/>
      <c r="D4" s="2"/>
      <c r="F4" s="43"/>
    </row>
    <row r="5" spans="2:11" ht="6" customHeight="1" x14ac:dyDescent="0.35">
      <c r="B5" s="58"/>
      <c r="C5" s="11"/>
    </row>
    <row r="6" spans="2:11" ht="6" customHeight="1" x14ac:dyDescent="0.35">
      <c r="B6" s="58"/>
    </row>
    <row r="7" spans="2:11" x14ac:dyDescent="0.35">
      <c r="B7" s="58"/>
      <c r="D7" s="13"/>
      <c r="E7" s="14"/>
      <c r="F7" s="14"/>
      <c r="G7" s="14"/>
      <c r="H7" s="14"/>
      <c r="J7" s="13"/>
      <c r="K7" s="14"/>
    </row>
    <row r="8" spans="2:11" ht="16.5" customHeight="1" x14ac:dyDescent="0.35">
      <c r="D8" s="30"/>
      <c r="E8" s="16"/>
      <c r="F8" s="16"/>
      <c r="G8" s="16"/>
    </row>
    <row r="9" spans="2:11" ht="16.5" customHeight="1" x14ac:dyDescent="0.35">
      <c r="D9" s="37"/>
      <c r="E9" s="16"/>
      <c r="F9" s="16"/>
      <c r="G9" s="16"/>
    </row>
    <row r="10" spans="2:11" ht="6" customHeight="1" x14ac:dyDescent="0.35">
      <c r="D10" s="30"/>
      <c r="E10" s="16"/>
      <c r="F10" s="16"/>
      <c r="G10" s="16"/>
    </row>
    <row r="11" spans="2:11" ht="16.5" customHeight="1" x14ac:dyDescent="0.35">
      <c r="D11" s="30"/>
      <c r="E11" s="16"/>
      <c r="F11" s="16"/>
      <c r="G11" s="16"/>
    </row>
    <row r="12" spans="2:11" ht="16.5" customHeight="1" x14ac:dyDescent="0.35">
      <c r="D12" s="30"/>
      <c r="E12" s="16"/>
      <c r="F12" s="16"/>
      <c r="G12" s="16"/>
    </row>
    <row r="13" spans="2:11" ht="16.5" customHeight="1" x14ac:dyDescent="0.35">
      <c r="D13" s="30"/>
      <c r="E13" s="16"/>
      <c r="F13" s="16"/>
      <c r="G13" s="16"/>
    </row>
    <row r="14" spans="2:11" ht="16.5" customHeight="1" x14ac:dyDescent="0.35">
      <c r="D14" s="30"/>
      <c r="E14" s="16"/>
      <c r="F14" s="16"/>
      <c r="G14" s="16"/>
    </row>
    <row r="15" spans="2:11" ht="16.5" customHeight="1" x14ac:dyDescent="0.35">
      <c r="D15" s="30"/>
      <c r="E15" s="16"/>
      <c r="F15" s="16"/>
      <c r="G15" s="16"/>
    </row>
    <row r="16" spans="2:11" ht="16.5" customHeight="1" x14ac:dyDescent="0.35">
      <c r="D16" s="30"/>
      <c r="E16" s="16"/>
      <c r="F16" s="16"/>
      <c r="G16" s="16"/>
    </row>
    <row r="17" spans="4:7" ht="16.5" customHeight="1" x14ac:dyDescent="0.35">
      <c r="D17" s="30"/>
      <c r="E17" s="16"/>
      <c r="F17" s="16"/>
      <c r="G17" s="16"/>
    </row>
    <row r="18" spans="4:7" ht="16.5" customHeight="1" x14ac:dyDescent="0.35">
      <c r="D18" s="30"/>
      <c r="E18" s="16"/>
      <c r="F18" s="16"/>
      <c r="G18" s="16"/>
    </row>
    <row r="19" spans="4:7" ht="16.5" customHeight="1" x14ac:dyDescent="0.35">
      <c r="D19" s="30"/>
      <c r="E19" s="16"/>
      <c r="F19" s="16"/>
      <c r="G19" s="16"/>
    </row>
    <row r="20" spans="4:7" ht="16.5" customHeight="1" x14ac:dyDescent="0.35">
      <c r="D20" s="30"/>
      <c r="E20" s="16"/>
      <c r="F20" s="16"/>
      <c r="G20" s="16"/>
    </row>
    <row r="21" spans="4:7" ht="16.5" customHeight="1" x14ac:dyDescent="0.35">
      <c r="D21" s="30"/>
      <c r="E21" s="16"/>
      <c r="F21" s="16"/>
      <c r="G21" s="16"/>
    </row>
    <row r="22" spans="4:7" ht="16.5" customHeight="1" x14ac:dyDescent="0.35">
      <c r="D22" s="30"/>
      <c r="E22" s="16"/>
      <c r="F22" s="16"/>
      <c r="G22" s="16"/>
    </row>
    <row r="23" spans="4:7" ht="16.5" customHeight="1" x14ac:dyDescent="0.35">
      <c r="D23" s="30"/>
      <c r="E23" s="16"/>
      <c r="F23" s="16"/>
      <c r="G23" s="16"/>
    </row>
    <row r="24" spans="4:7" ht="16.5" customHeight="1" x14ac:dyDescent="0.35">
      <c r="D24" s="30"/>
      <c r="E24" s="16"/>
      <c r="F24" s="16"/>
      <c r="G24" s="16"/>
    </row>
    <row r="25" spans="4:7" ht="16.5" customHeight="1" x14ac:dyDescent="0.35">
      <c r="D25" s="30"/>
      <c r="E25" s="16"/>
      <c r="F25" s="16"/>
      <c r="G25" s="16"/>
    </row>
    <row r="26" spans="4:7" ht="16.5" customHeight="1" x14ac:dyDescent="0.35">
      <c r="D26" s="30"/>
      <c r="E26" s="16"/>
      <c r="F26" s="16"/>
      <c r="G26" s="16"/>
    </row>
    <row r="27" spans="4:7" ht="16.5" customHeight="1" x14ac:dyDescent="0.35">
      <c r="D27" s="30"/>
      <c r="E27" s="16"/>
      <c r="F27" s="16"/>
      <c r="G27" s="16"/>
    </row>
    <row r="28" spans="4:7" ht="16.5" customHeight="1" x14ac:dyDescent="0.35">
      <c r="D28" s="30"/>
      <c r="E28" s="16"/>
      <c r="F28" s="16"/>
      <c r="G28" s="16"/>
    </row>
    <row r="29" spans="4:7" ht="16.5" customHeight="1" x14ac:dyDescent="0.35">
      <c r="D29" s="30"/>
      <c r="E29" s="16"/>
      <c r="F29" s="16"/>
      <c r="G29" s="16"/>
    </row>
    <row r="30" spans="4:7" ht="16.5" customHeight="1" x14ac:dyDescent="0.35">
      <c r="D30" s="30"/>
      <c r="E30" s="16"/>
      <c r="F30" s="16"/>
      <c r="G30" s="16"/>
    </row>
    <row r="31" spans="4:7" ht="16.5" customHeight="1" x14ac:dyDescent="0.35">
      <c r="D31" s="30"/>
      <c r="E31" s="16"/>
      <c r="F31" s="16"/>
      <c r="G31" s="16"/>
    </row>
    <row r="32" spans="4:7" ht="16.5" customHeight="1" x14ac:dyDescent="0.35">
      <c r="D32" s="30"/>
      <c r="E32" s="16"/>
      <c r="F32" s="16"/>
      <c r="G32" s="16"/>
    </row>
    <row r="33" spans="4:7" ht="16.5" customHeight="1" x14ac:dyDescent="0.35">
      <c r="D33" s="30"/>
      <c r="E33" s="16"/>
      <c r="F33" s="16"/>
      <c r="G33" s="16"/>
    </row>
    <row r="34" spans="4:7" ht="16.5" customHeight="1" x14ac:dyDescent="0.35">
      <c r="D34" s="30"/>
      <c r="E34" s="16"/>
      <c r="F34" s="16"/>
      <c r="G34" s="16"/>
    </row>
    <row r="35" spans="4:7" ht="16.5" customHeight="1" x14ac:dyDescent="0.35">
      <c r="D35" s="30"/>
      <c r="E35" s="16"/>
      <c r="F35" s="16"/>
      <c r="G35" s="16"/>
    </row>
    <row r="36" spans="4:7" ht="16.5" customHeight="1" x14ac:dyDescent="0.35">
      <c r="D36" s="30"/>
      <c r="E36" s="16"/>
      <c r="F36" s="16"/>
      <c r="G36" s="16"/>
    </row>
    <row r="37" spans="4:7" ht="16.5" customHeight="1" x14ac:dyDescent="0.35">
      <c r="D37" s="30"/>
      <c r="E37" s="16"/>
      <c r="F37" s="16"/>
      <c r="G37" s="16"/>
    </row>
    <row r="38" spans="4:7" ht="16.5" customHeight="1" x14ac:dyDescent="0.35">
      <c r="D38" s="30"/>
      <c r="E38" s="16"/>
      <c r="F38" s="16"/>
      <c r="G38" s="16"/>
    </row>
    <row r="39" spans="4:7" ht="16.5" customHeight="1" x14ac:dyDescent="0.35">
      <c r="D39" s="30"/>
      <c r="E39" s="16"/>
      <c r="F39" s="16"/>
      <c r="G39" s="16"/>
    </row>
    <row r="40" spans="4:7" ht="16.5" customHeight="1" x14ac:dyDescent="0.35">
      <c r="D40" s="30"/>
      <c r="E40" s="16"/>
      <c r="F40" s="16"/>
      <c r="G40" s="16"/>
    </row>
    <row r="41" spans="4:7" ht="16.5" customHeight="1" x14ac:dyDescent="0.35">
      <c r="D41" s="30"/>
      <c r="E41" s="16"/>
      <c r="F41" s="16"/>
      <c r="G41" s="16"/>
    </row>
    <row r="42" spans="4:7" ht="16.5" customHeight="1" x14ac:dyDescent="0.35">
      <c r="D42" s="30"/>
      <c r="E42" s="16"/>
      <c r="F42" s="16"/>
      <c r="G42" s="16"/>
    </row>
  </sheetData>
  <sheetProtection algorithmName="SHA-512" hashValue="d0riC/wbsQaYqPaheXsY0QgwsoHi49a9XPsc1zOnmzXmEDDg5oIXzyJAMJfGWwqmcszbgjcNHg1n4qNRogETCg==" saltValue="AhKJuXHaKv4U8dHCcUt/+w==" spinCount="100000" sheet="1" objects="1" scenarios="1"/>
  <mergeCells count="1">
    <mergeCell ref="B2:B7"/>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K26"/>
  <sheetViews>
    <sheetView workbookViewId="0">
      <pane xSplit="3" ySplit="8" topLeftCell="D12" activePane="bottomRight" state="frozen"/>
      <selection activeCell="K24" sqref="K24"/>
      <selection pane="topRight" activeCell="K24" sqref="K24"/>
      <selection pane="bottomLeft" activeCell="K24" sqref="K24"/>
      <selection pane="bottomRight" activeCell="A9" sqref="A9"/>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4.63281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x14ac:dyDescent="0.35">
      <c r="B2" s="58">
        <f>+MENU!G14</f>
        <v>0</v>
      </c>
      <c r="C2" s="11"/>
      <c r="D2" s="59" t="s">
        <v>33</v>
      </c>
      <c r="E2" s="60"/>
      <c r="F2" s="60"/>
      <c r="G2" s="60"/>
      <c r="H2" s="60"/>
      <c r="I2" s="60"/>
      <c r="J2" s="60"/>
      <c r="K2" s="60"/>
    </row>
    <row r="3" spans="2:11" ht="8.5" customHeight="1" x14ac:dyDescent="0.35">
      <c r="B3" s="58"/>
      <c r="C3" s="11"/>
    </row>
    <row r="4" spans="2:11" x14ac:dyDescent="0.35">
      <c r="B4" s="58"/>
      <c r="C4" s="11"/>
      <c r="D4" s="2" t="s">
        <v>111</v>
      </c>
    </row>
    <row r="5" spans="2:11" ht="6" customHeight="1" x14ac:dyDescent="0.35">
      <c r="B5" s="58"/>
      <c r="C5" s="11"/>
    </row>
    <row r="6" spans="2:11" ht="68" customHeight="1" x14ac:dyDescent="0.35">
      <c r="B6" s="58"/>
      <c r="C6" s="11"/>
      <c r="D6" s="57" t="s">
        <v>2</v>
      </c>
      <c r="E6" s="57"/>
      <c r="F6" s="10"/>
      <c r="G6" s="56" t="s">
        <v>186</v>
      </c>
      <c r="H6" s="56"/>
      <c r="I6" s="10"/>
      <c r="J6" s="56" t="s">
        <v>187</v>
      </c>
      <c r="K6" s="56"/>
    </row>
    <row r="7" spans="2:11" ht="6" customHeight="1" x14ac:dyDescent="0.35"/>
    <row r="8" spans="2:11" ht="31" x14ac:dyDescent="0.35">
      <c r="D8" s="7" t="s">
        <v>1</v>
      </c>
      <c r="E8" s="8" t="s">
        <v>51</v>
      </c>
      <c r="G8" s="7" t="s">
        <v>1</v>
      </c>
      <c r="H8" s="8" t="s">
        <v>51</v>
      </c>
      <c r="J8" s="7" t="s">
        <v>1</v>
      </c>
      <c r="K8" s="8" t="s">
        <v>51</v>
      </c>
    </row>
    <row r="9" spans="2:11" x14ac:dyDescent="0.35">
      <c r="D9" s="3">
        <v>1</v>
      </c>
      <c r="E9" s="4">
        <v>45331</v>
      </c>
      <c r="G9" s="3">
        <v>1</v>
      </c>
      <c r="H9" s="4">
        <v>45391</v>
      </c>
      <c r="J9" s="3">
        <v>1</v>
      </c>
      <c r="K9" s="4">
        <v>45456</v>
      </c>
    </row>
    <row r="10" spans="2:11" x14ac:dyDescent="0.35">
      <c r="D10" s="3">
        <f>+D9+1</f>
        <v>2</v>
      </c>
      <c r="E10" s="4">
        <f>+E9+3</f>
        <v>45334</v>
      </c>
      <c r="G10" s="3">
        <f>+G9+1</f>
        <v>2</v>
      </c>
      <c r="H10" s="4">
        <f>+H9+1</f>
        <v>45392</v>
      </c>
      <c r="J10" s="3">
        <f>+J9+1</f>
        <v>2</v>
      </c>
      <c r="K10" s="4">
        <f>+K9+1</f>
        <v>45457</v>
      </c>
    </row>
    <row r="11" spans="2:11" x14ac:dyDescent="0.35">
      <c r="D11" s="3">
        <f t="shared" ref="D11:D17" si="0">+D10+1</f>
        <v>3</v>
      </c>
      <c r="E11" s="4">
        <f>+E10+1</f>
        <v>45335</v>
      </c>
      <c r="G11" s="3">
        <f t="shared" ref="G11:G17" si="1">+G10+1</f>
        <v>3</v>
      </c>
      <c r="H11" s="4">
        <f>+H10+1</f>
        <v>45393</v>
      </c>
      <c r="J11" s="3">
        <f t="shared" ref="J11:J17" si="2">+J10+1</f>
        <v>3</v>
      </c>
      <c r="K11" s="4">
        <f>+K10+3</f>
        <v>45460</v>
      </c>
    </row>
    <row r="12" spans="2:11" x14ac:dyDescent="0.35">
      <c r="D12" s="3">
        <f t="shared" si="0"/>
        <v>4</v>
      </c>
      <c r="E12" s="4">
        <f t="shared" ref="E12:E17" si="3">+E11+1</f>
        <v>45336</v>
      </c>
      <c r="G12" s="3">
        <f t="shared" si="1"/>
        <v>4</v>
      </c>
      <c r="H12" s="4">
        <f t="shared" ref="H12:H17" si="4">+H11+1</f>
        <v>45394</v>
      </c>
      <c r="J12" s="3">
        <f t="shared" si="2"/>
        <v>4</v>
      </c>
      <c r="K12" s="4">
        <f>+K11+1</f>
        <v>45461</v>
      </c>
    </row>
    <row r="13" spans="2:11" x14ac:dyDescent="0.35">
      <c r="D13" s="3">
        <f t="shared" si="0"/>
        <v>5</v>
      </c>
      <c r="E13" s="4">
        <f>+E12+1</f>
        <v>45337</v>
      </c>
      <c r="G13" s="3">
        <f t="shared" si="1"/>
        <v>5</v>
      </c>
      <c r="H13" s="4">
        <f>+H12+3</f>
        <v>45397</v>
      </c>
      <c r="J13" s="3">
        <f t="shared" si="2"/>
        <v>5</v>
      </c>
      <c r="K13" s="4">
        <f>+K12+1</f>
        <v>45462</v>
      </c>
    </row>
    <row r="14" spans="2:11" x14ac:dyDescent="0.35">
      <c r="D14" s="3">
        <f t="shared" si="0"/>
        <v>6</v>
      </c>
      <c r="E14" s="4">
        <f t="shared" si="3"/>
        <v>45338</v>
      </c>
      <c r="G14" s="3">
        <f t="shared" si="1"/>
        <v>6</v>
      </c>
      <c r="H14" s="4">
        <f>+H13+1</f>
        <v>45398</v>
      </c>
      <c r="J14" s="3">
        <f t="shared" si="2"/>
        <v>6</v>
      </c>
      <c r="K14" s="4">
        <f t="shared" ref="K14:K15" si="5">+K13+1</f>
        <v>45463</v>
      </c>
    </row>
    <row r="15" spans="2:11" x14ac:dyDescent="0.35">
      <c r="D15" s="3">
        <f t="shared" si="0"/>
        <v>7</v>
      </c>
      <c r="E15" s="4">
        <f>+E14+3</f>
        <v>45341</v>
      </c>
      <c r="G15" s="3">
        <f t="shared" si="1"/>
        <v>7</v>
      </c>
      <c r="H15" s="4">
        <f t="shared" si="4"/>
        <v>45399</v>
      </c>
      <c r="J15" s="3">
        <f t="shared" si="2"/>
        <v>7</v>
      </c>
      <c r="K15" s="4">
        <f t="shared" si="5"/>
        <v>45464</v>
      </c>
    </row>
    <row r="16" spans="2:11" x14ac:dyDescent="0.35">
      <c r="D16" s="3">
        <f t="shared" si="0"/>
        <v>8</v>
      </c>
      <c r="E16" s="4">
        <f>+E15+1</f>
        <v>45342</v>
      </c>
      <c r="G16" s="3">
        <f t="shared" si="1"/>
        <v>8</v>
      </c>
      <c r="H16" s="4">
        <f t="shared" si="4"/>
        <v>45400</v>
      </c>
      <c r="J16" s="3">
        <f t="shared" si="2"/>
        <v>8</v>
      </c>
      <c r="K16" s="4">
        <f>+K15+3</f>
        <v>45467</v>
      </c>
    </row>
    <row r="17" spans="4:11" x14ac:dyDescent="0.35">
      <c r="D17" s="3">
        <f t="shared" si="0"/>
        <v>9</v>
      </c>
      <c r="E17" s="4">
        <f t="shared" si="3"/>
        <v>45343</v>
      </c>
      <c r="G17" s="3">
        <f t="shared" si="1"/>
        <v>9</v>
      </c>
      <c r="H17" s="4">
        <f t="shared" si="4"/>
        <v>45401</v>
      </c>
      <c r="J17" s="3">
        <f t="shared" si="2"/>
        <v>9</v>
      </c>
      <c r="K17" s="4">
        <f>+K16+1</f>
        <v>45468</v>
      </c>
    </row>
    <row r="18" spans="4:11" x14ac:dyDescent="0.35">
      <c r="D18" s="3">
        <f>+D17-9</f>
        <v>0</v>
      </c>
      <c r="E18" s="4">
        <f>+E17+1</f>
        <v>45344</v>
      </c>
      <c r="G18" s="3">
        <f>+G17-9</f>
        <v>0</v>
      </c>
      <c r="H18" s="4">
        <f>+H17+3</f>
        <v>45404</v>
      </c>
      <c r="J18" s="3">
        <f>+J17-9</f>
        <v>0</v>
      </c>
      <c r="K18" s="4">
        <f>+K17+1</f>
        <v>45469</v>
      </c>
    </row>
    <row r="20" spans="4:11" ht="15.5" customHeight="1" x14ac:dyDescent="0.35">
      <c r="D20" s="18"/>
      <c r="E20" s="18"/>
      <c r="F20" s="18"/>
      <c r="G20" s="18"/>
      <c r="H20" s="18"/>
      <c r="I20" s="18"/>
      <c r="J20" s="18"/>
      <c r="K20" s="18"/>
    </row>
    <row r="21" spans="4:11" ht="30.5" customHeight="1" x14ac:dyDescent="0.35">
      <c r="D21" s="18"/>
      <c r="E21" s="18"/>
      <c r="F21" s="18"/>
      <c r="G21" s="18"/>
      <c r="H21" s="18"/>
      <c r="I21" s="18"/>
      <c r="J21" s="18"/>
      <c r="K21" s="18"/>
    </row>
    <row r="22" spans="4:11" x14ac:dyDescent="0.35">
      <c r="D22" s="18"/>
      <c r="E22" s="18"/>
      <c r="F22" s="18"/>
      <c r="G22" s="18"/>
      <c r="H22" s="18"/>
      <c r="I22" s="18"/>
      <c r="J22" s="18"/>
      <c r="K22" s="18"/>
    </row>
    <row r="23" spans="4:11" ht="7.15" customHeight="1" x14ac:dyDescent="0.35">
      <c r="D23" s="18"/>
      <c r="E23" s="18"/>
      <c r="F23" s="18"/>
      <c r="G23" s="18"/>
      <c r="H23" s="18"/>
      <c r="I23" s="18"/>
      <c r="J23" s="18"/>
      <c r="K23" s="18"/>
    </row>
    <row r="24" spans="4:11" ht="27" customHeight="1" x14ac:dyDescent="0.35">
      <c r="D24" s="17"/>
      <c r="E24" s="19"/>
      <c r="F24" s="19"/>
      <c r="G24" s="19"/>
      <c r="H24" s="19"/>
      <c r="I24" s="19"/>
      <c r="J24" s="19"/>
      <c r="K24" s="19"/>
    </row>
    <row r="25" spans="4:11" ht="53" customHeight="1" x14ac:dyDescent="0.35">
      <c r="D25" s="19"/>
      <c r="E25" s="19"/>
      <c r="F25" s="19"/>
      <c r="G25" s="19"/>
      <c r="H25" s="19"/>
      <c r="I25" s="19"/>
      <c r="J25" s="19"/>
      <c r="K25" s="19"/>
    </row>
    <row r="26" spans="4:11" ht="48" customHeight="1" x14ac:dyDescent="0.35">
      <c r="D26" s="19"/>
      <c r="E26" s="19"/>
      <c r="F26" s="19"/>
      <c r="G26" s="19"/>
      <c r="H26" s="19"/>
      <c r="I26" s="19"/>
      <c r="J26" s="19"/>
      <c r="K26" s="19"/>
    </row>
  </sheetData>
  <sheetProtection algorithmName="SHA-512" hashValue="+3reuTSvI2wRPT74FEpZhHdvkTxPYhDh+veIvl5XW0xb3BgAvqoHvXJ3aB8MJ5SNo8zHpka182W9lTKxGMDC0g==" saltValue="wqVdTgKhtsDOCEQ+v2xjGw==" spinCount="100000" sheet="1" formatCells="0" formatColumns="0" formatRows="0"/>
  <mergeCells count="5">
    <mergeCell ref="G6:H6"/>
    <mergeCell ref="D6:E6"/>
    <mergeCell ref="J6:K6"/>
    <mergeCell ref="B2:B6"/>
    <mergeCell ref="D2:K2"/>
  </mergeCells>
  <pageMargins left="0.7" right="0.7" top="0.75" bottom="0.75" header="0.3" footer="0.3"/>
  <pageSetup orientation="portrait" horizontalDpi="0" verticalDpi="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A8054-9E9A-44E4-831E-098891317AB0}">
  <sheetPr codeName="Hoja18"/>
  <dimension ref="B1:M44"/>
  <sheetViews>
    <sheetView workbookViewId="0">
      <pane xSplit="3" ySplit="2" topLeftCell="D3" activePane="bottomRight" state="frozen"/>
      <selection pane="topRight" activeCell="D1" sqref="D1"/>
      <selection pane="bottomLeft" activeCell="A3" sqref="A3"/>
      <selection pane="bottomRight" activeCell="C19" sqref="C19:C42"/>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4.36328125" style="1" customWidth="1"/>
    <col min="6" max="6" width="1.36328125" style="1" customWidth="1"/>
    <col min="7" max="7" width="14.7265625" style="1" customWidth="1"/>
    <col min="8" max="8" width="22.81640625" style="1" customWidth="1"/>
    <col min="9" max="9" width="1.26953125" style="1" customWidth="1"/>
    <col min="10" max="10" width="16" style="1" customWidth="1"/>
    <col min="11" max="11" width="23.36328125" style="1" customWidth="1"/>
    <col min="12" max="12" width="1.26953125" style="1" hidden="1" customWidth="1"/>
    <col min="13" max="13" width="12.36328125" style="1" hidden="1" customWidth="1"/>
    <col min="14" max="14" width="23.81640625" style="1" bestFit="1" customWidth="1"/>
    <col min="15" max="15" width="1.26953125" style="1" customWidth="1"/>
    <col min="16" max="16" width="11.453125" style="1" customWidth="1"/>
    <col min="17" max="17" width="20.453125" style="1" bestFit="1" customWidth="1"/>
    <col min="18" max="16384" width="8.7265625" style="1"/>
  </cols>
  <sheetData>
    <row r="1" spans="2:13" ht="7.5" customHeight="1" x14ac:dyDescent="0.35"/>
    <row r="2" spans="2:13" ht="15.5" customHeight="1" x14ac:dyDescent="0.35">
      <c r="B2" s="58">
        <f>+MENU!G14</f>
        <v>0</v>
      </c>
      <c r="C2" s="11"/>
      <c r="D2" s="59" t="s">
        <v>106</v>
      </c>
      <c r="E2" s="60"/>
      <c r="F2" s="60"/>
      <c r="G2" s="60"/>
      <c r="H2" s="60"/>
      <c r="I2" s="60"/>
      <c r="J2" s="60"/>
      <c r="K2" s="60"/>
      <c r="L2" s="9"/>
      <c r="M2" s="9"/>
    </row>
    <row r="3" spans="2:13" ht="13.65" customHeight="1" x14ac:dyDescent="0.35">
      <c r="B3" s="58"/>
      <c r="C3" s="11"/>
      <c r="D3" s="48" t="s">
        <v>127</v>
      </c>
      <c r="E3"/>
      <c r="F3"/>
    </row>
    <row r="4" spans="2:13" x14ac:dyDescent="0.35">
      <c r="B4" s="58"/>
      <c r="C4" s="65"/>
      <c r="D4" s="5" t="s">
        <v>0</v>
      </c>
      <c r="E4" s="6"/>
    </row>
    <row r="5" spans="2:13" ht="6" customHeight="1" x14ac:dyDescent="0.35">
      <c r="B5" s="58"/>
      <c r="C5" s="65"/>
    </row>
    <row r="6" spans="2:13" ht="6" customHeight="1" x14ac:dyDescent="0.35">
      <c r="B6" s="58"/>
      <c r="C6" s="65"/>
    </row>
    <row r="7" spans="2:13" ht="31" x14ac:dyDescent="0.35">
      <c r="B7" s="58"/>
      <c r="C7" s="65"/>
      <c r="D7" s="7" t="s">
        <v>1</v>
      </c>
      <c r="E7" s="8" t="s">
        <v>51</v>
      </c>
      <c r="G7" s="13"/>
      <c r="H7" s="44"/>
      <c r="J7" s="13"/>
      <c r="K7" s="14"/>
    </row>
    <row r="8" spans="2:13" x14ac:dyDescent="0.35">
      <c r="C8" s="65"/>
      <c r="D8" s="3">
        <v>1</v>
      </c>
      <c r="E8" s="4">
        <v>45405</v>
      </c>
      <c r="G8" s="15"/>
      <c r="H8" s="16"/>
      <c r="J8" s="15"/>
      <c r="K8" s="16"/>
    </row>
    <row r="9" spans="2:13" x14ac:dyDescent="0.35">
      <c r="C9" s="65"/>
      <c r="D9" s="3">
        <f>+D8+1</f>
        <v>2</v>
      </c>
      <c r="E9" s="4">
        <f>+E8+1</f>
        <v>45406</v>
      </c>
      <c r="G9" s="15"/>
      <c r="H9" s="16"/>
      <c r="J9" s="15"/>
      <c r="K9" s="16"/>
    </row>
    <row r="10" spans="2:13" x14ac:dyDescent="0.35">
      <c r="C10" s="65"/>
      <c r="D10" s="3">
        <f t="shared" ref="D10:E16" si="0">+D9+1</f>
        <v>3</v>
      </c>
      <c r="E10" s="4">
        <f t="shared" si="0"/>
        <v>45407</v>
      </c>
      <c r="G10" s="15"/>
      <c r="H10" s="16"/>
      <c r="J10" s="15"/>
      <c r="K10" s="16"/>
    </row>
    <row r="11" spans="2:13" x14ac:dyDescent="0.35">
      <c r="C11" s="65"/>
      <c r="D11" s="3">
        <f t="shared" si="0"/>
        <v>4</v>
      </c>
      <c r="E11" s="4">
        <f t="shared" si="0"/>
        <v>45408</v>
      </c>
      <c r="G11" s="15"/>
      <c r="H11" s="16"/>
      <c r="J11" s="15"/>
      <c r="K11" s="16"/>
    </row>
    <row r="12" spans="2:13" x14ac:dyDescent="0.35">
      <c r="C12" s="65"/>
      <c r="D12" s="3">
        <f t="shared" si="0"/>
        <v>5</v>
      </c>
      <c r="E12" s="4">
        <f>+E11+3</f>
        <v>45411</v>
      </c>
      <c r="G12" s="15"/>
      <c r="H12" s="16"/>
      <c r="J12" s="15"/>
      <c r="K12" s="16"/>
    </row>
    <row r="13" spans="2:13" x14ac:dyDescent="0.35">
      <c r="C13" s="65"/>
      <c r="D13" s="3">
        <f t="shared" si="0"/>
        <v>6</v>
      </c>
      <c r="E13" s="4">
        <f t="shared" si="0"/>
        <v>45412</v>
      </c>
      <c r="G13" s="15"/>
      <c r="H13" s="16"/>
      <c r="J13" s="15"/>
      <c r="K13" s="16"/>
    </row>
    <row r="14" spans="2:13" x14ac:dyDescent="0.35">
      <c r="C14" s="65"/>
      <c r="D14" s="3">
        <f t="shared" si="0"/>
        <v>7</v>
      </c>
      <c r="E14" s="4">
        <f>+E13+2</f>
        <v>45414</v>
      </c>
      <c r="G14" s="15"/>
      <c r="H14" s="16"/>
      <c r="J14" s="15"/>
      <c r="K14" s="16"/>
    </row>
    <row r="15" spans="2:13" x14ac:dyDescent="0.35">
      <c r="C15" s="65"/>
      <c r="D15" s="3">
        <f t="shared" si="0"/>
        <v>8</v>
      </c>
      <c r="E15" s="4">
        <f t="shared" si="0"/>
        <v>45415</v>
      </c>
      <c r="G15" s="15"/>
      <c r="H15" s="16"/>
      <c r="J15" s="15"/>
      <c r="K15" s="16"/>
    </row>
    <row r="16" spans="2:13" x14ac:dyDescent="0.35">
      <c r="C16" s="65"/>
      <c r="D16" s="3">
        <f t="shared" si="0"/>
        <v>9</v>
      </c>
      <c r="E16" s="4">
        <f t="shared" si="0"/>
        <v>45416</v>
      </c>
      <c r="G16" s="15"/>
      <c r="H16" s="16"/>
      <c r="J16" s="15"/>
      <c r="K16" s="16"/>
    </row>
    <row r="17" spans="3:11" x14ac:dyDescent="0.35">
      <c r="C17" s="65"/>
      <c r="D17" s="3">
        <f>+D16-9</f>
        <v>0</v>
      </c>
      <c r="E17" s="4">
        <f>+E16+3</f>
        <v>45419</v>
      </c>
      <c r="G17" s="15"/>
      <c r="H17" s="16"/>
      <c r="J17" s="15"/>
      <c r="K17" s="16"/>
    </row>
    <row r="18" spans="3:11" x14ac:dyDescent="0.35">
      <c r="C18" s="65"/>
    </row>
    <row r="19" spans="3:11" x14ac:dyDescent="0.35">
      <c r="C19" s="64"/>
      <c r="D19" s="5" t="s">
        <v>107</v>
      </c>
      <c r="E19" s="6"/>
    </row>
    <row r="20" spans="3:11" ht="8.5" customHeight="1" x14ac:dyDescent="0.35">
      <c r="C20" s="64"/>
    </row>
    <row r="21" spans="3:11" ht="31" x14ac:dyDescent="0.35">
      <c r="C21" s="64"/>
      <c r="D21" s="7" t="s">
        <v>4</v>
      </c>
      <c r="E21" s="8" t="s">
        <v>51</v>
      </c>
    </row>
    <row r="22" spans="3:11" x14ac:dyDescent="0.35">
      <c r="C22" s="64"/>
      <c r="D22" s="3" t="s">
        <v>5</v>
      </c>
      <c r="E22" s="4">
        <v>45420</v>
      </c>
    </row>
    <row r="23" spans="3:11" x14ac:dyDescent="0.35">
      <c r="C23" s="64"/>
      <c r="D23" s="3" t="s">
        <v>6</v>
      </c>
      <c r="E23" s="4">
        <f>+E22+1</f>
        <v>45421</v>
      </c>
    </row>
    <row r="24" spans="3:11" x14ac:dyDescent="0.35">
      <c r="C24" s="64"/>
      <c r="D24" s="3" t="s">
        <v>7</v>
      </c>
      <c r="E24" s="4">
        <f t="shared" ref="E24:E41" si="1">+E23+1</f>
        <v>45422</v>
      </c>
    </row>
    <row r="25" spans="3:11" x14ac:dyDescent="0.35">
      <c r="C25" s="64"/>
      <c r="D25" s="3" t="s">
        <v>8</v>
      </c>
      <c r="E25" s="4">
        <f>+E24+4</f>
        <v>45426</v>
      </c>
    </row>
    <row r="26" spans="3:11" x14ac:dyDescent="0.35">
      <c r="C26" s="64"/>
      <c r="D26" s="3" t="s">
        <v>9</v>
      </c>
      <c r="E26" s="4">
        <f>+E25+1</f>
        <v>45427</v>
      </c>
    </row>
    <row r="27" spans="3:11" x14ac:dyDescent="0.35">
      <c r="C27" s="64"/>
      <c r="D27" s="3" t="s">
        <v>10</v>
      </c>
      <c r="E27" s="4">
        <f t="shared" si="1"/>
        <v>45428</v>
      </c>
    </row>
    <row r="28" spans="3:11" x14ac:dyDescent="0.35">
      <c r="C28" s="64"/>
      <c r="D28" s="3" t="s">
        <v>11</v>
      </c>
      <c r="E28" s="4">
        <f t="shared" si="1"/>
        <v>45429</v>
      </c>
    </row>
    <row r="29" spans="3:11" x14ac:dyDescent="0.35">
      <c r="C29" s="64"/>
      <c r="D29" s="3" t="s">
        <v>12</v>
      </c>
      <c r="E29" s="4">
        <f>+E28+3</f>
        <v>45432</v>
      </c>
    </row>
    <row r="30" spans="3:11" x14ac:dyDescent="0.35">
      <c r="C30" s="64"/>
      <c r="D30" s="3" t="s">
        <v>14</v>
      </c>
      <c r="E30" s="4">
        <f>+E29+1</f>
        <v>45433</v>
      </c>
    </row>
    <row r="31" spans="3:11" x14ac:dyDescent="0.35">
      <c r="C31" s="64"/>
      <c r="D31" s="3" t="s">
        <v>15</v>
      </c>
      <c r="E31" s="4">
        <f>+E30+1</f>
        <v>45434</v>
      </c>
    </row>
    <row r="32" spans="3:11" x14ac:dyDescent="0.35">
      <c r="C32" s="64"/>
      <c r="D32" s="3" t="s">
        <v>16</v>
      </c>
      <c r="E32" s="4">
        <f t="shared" si="1"/>
        <v>45435</v>
      </c>
    </row>
    <row r="33" spans="3:5" x14ac:dyDescent="0.35">
      <c r="C33" s="64"/>
      <c r="D33" s="3" t="s">
        <v>17</v>
      </c>
      <c r="E33" s="4">
        <f t="shared" si="1"/>
        <v>45436</v>
      </c>
    </row>
    <row r="34" spans="3:5" x14ac:dyDescent="0.35">
      <c r="C34" s="64"/>
      <c r="D34" s="3" t="s">
        <v>18</v>
      </c>
      <c r="E34" s="4">
        <f>+E33+3</f>
        <v>45439</v>
      </c>
    </row>
    <row r="35" spans="3:5" x14ac:dyDescent="0.35">
      <c r="C35" s="64"/>
      <c r="D35" s="3" t="s">
        <v>19</v>
      </c>
      <c r="E35" s="4">
        <f>+E34+1</f>
        <v>45440</v>
      </c>
    </row>
    <row r="36" spans="3:5" x14ac:dyDescent="0.35">
      <c r="C36" s="64"/>
      <c r="D36" s="3" t="s">
        <v>20</v>
      </c>
      <c r="E36" s="4">
        <f>+E35+1</f>
        <v>45441</v>
      </c>
    </row>
    <row r="37" spans="3:5" x14ac:dyDescent="0.35">
      <c r="C37" s="64"/>
      <c r="D37" s="3" t="s">
        <v>21</v>
      </c>
      <c r="E37" s="4">
        <f t="shared" si="1"/>
        <v>45442</v>
      </c>
    </row>
    <row r="38" spans="3:5" x14ac:dyDescent="0.35">
      <c r="C38" s="64"/>
      <c r="D38" s="3" t="s">
        <v>22</v>
      </c>
      <c r="E38" s="4">
        <f t="shared" si="1"/>
        <v>45443</v>
      </c>
    </row>
    <row r="39" spans="3:5" x14ac:dyDescent="0.35">
      <c r="C39" s="64"/>
      <c r="D39" s="3" t="s">
        <v>23</v>
      </c>
      <c r="E39" s="4">
        <f>+E38+4</f>
        <v>45447</v>
      </c>
    </row>
    <row r="40" spans="3:5" x14ac:dyDescent="0.35">
      <c r="C40" s="64"/>
      <c r="D40" s="3" t="s">
        <v>24</v>
      </c>
      <c r="E40" s="4">
        <f>+E39+1</f>
        <v>45448</v>
      </c>
    </row>
    <row r="41" spans="3:5" x14ac:dyDescent="0.35">
      <c r="C41" s="64"/>
      <c r="D41" s="3" t="s">
        <v>25</v>
      </c>
      <c r="E41" s="4">
        <f t="shared" si="1"/>
        <v>45449</v>
      </c>
    </row>
    <row r="42" spans="3:5" x14ac:dyDescent="0.35">
      <c r="C42" s="64"/>
    </row>
    <row r="43" spans="3:5" x14ac:dyDescent="0.35">
      <c r="C43" s="64"/>
    </row>
    <row r="44" spans="3:5" x14ac:dyDescent="0.35">
      <c r="C44" s="64"/>
    </row>
  </sheetData>
  <sheetProtection algorithmName="SHA-512" hashValue="CWz5ijk4lbhUqoCvve0Kjmi5lHHNi4TKARnQfNBCr8sL0ZBkO22tJLA1MeyBjrEV0pNg6hi1+tOkMq0eFG9bRQ==" saltValue="Yd0Y/xs3e54JLf3pyCQ2ag==" spinCount="100000" sheet="1" formatCells="0" formatColumns="0" formatRows="0"/>
  <mergeCells count="5">
    <mergeCell ref="B2:B7"/>
    <mergeCell ref="D2:K2"/>
    <mergeCell ref="C4:C18"/>
    <mergeCell ref="C19:C42"/>
    <mergeCell ref="C43:C44"/>
  </mergeCells>
  <pageMargins left="0.7" right="0.7" top="0.75" bottom="0.75" header="0.3" footer="0.3"/>
  <pageSetup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7009A-0298-414C-9E16-416AD4F836BA}">
  <sheetPr codeName="Hoja22"/>
  <dimension ref="B1:K34"/>
  <sheetViews>
    <sheetView workbookViewId="0">
      <pane xSplit="3" ySplit="7" topLeftCell="D8" activePane="bottomRight" state="frozen"/>
      <selection pane="topRight" activeCell="D1" sqref="D1"/>
      <selection pane="bottomLeft" activeCell="A9" sqref="A9"/>
      <selection pane="bottomRight" activeCell="G14" sqref="G14"/>
    </sheetView>
  </sheetViews>
  <sheetFormatPr baseColWidth="10" defaultColWidth="8.7265625" defaultRowHeight="15.5" x14ac:dyDescent="0.35"/>
  <cols>
    <col min="1" max="1" width="0.7265625" style="1" customWidth="1"/>
    <col min="2" max="2" width="3.90625" style="1" customWidth="1"/>
    <col min="3" max="3" width="0.90625" style="1" customWidth="1"/>
    <col min="4" max="4" width="27.453125" style="1" customWidth="1"/>
    <col min="5" max="5" width="61.363281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x14ac:dyDescent="0.35">
      <c r="B2" s="58">
        <f>+MENU!G14</f>
        <v>0</v>
      </c>
      <c r="C2" s="11"/>
      <c r="D2" s="59" t="s">
        <v>119</v>
      </c>
      <c r="E2" s="59"/>
      <c r="F2" s="59"/>
      <c r="G2" s="59"/>
      <c r="H2" s="59"/>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row r="7" spans="2:11" x14ac:dyDescent="0.35">
      <c r="B7" s="58"/>
      <c r="G7" s="13"/>
      <c r="H7" s="14"/>
      <c r="J7" s="13"/>
      <c r="K7" s="14"/>
    </row>
    <row r="8" spans="2:11" x14ac:dyDescent="0.35">
      <c r="G8" s="15"/>
      <c r="H8" s="16"/>
      <c r="J8" s="15"/>
      <c r="K8" s="16"/>
    </row>
    <row r="9" spans="2:11" ht="16" customHeight="1" x14ac:dyDescent="0.35">
      <c r="D9" s="7" t="s">
        <v>52</v>
      </c>
      <c r="E9" s="8" t="s">
        <v>112</v>
      </c>
      <c r="F9" s="19"/>
      <c r="G9" s="19"/>
      <c r="H9" s="19"/>
      <c r="I9" s="19"/>
      <c r="J9" s="19"/>
      <c r="K9" s="19"/>
    </row>
    <row r="10" spans="2:11" x14ac:dyDescent="0.35">
      <c r="D10" s="4" t="s">
        <v>53</v>
      </c>
      <c r="E10" s="45" t="s">
        <v>120</v>
      </c>
      <c r="F10" s="19"/>
      <c r="G10" s="19"/>
      <c r="H10" s="19"/>
      <c r="I10" s="19"/>
      <c r="J10" s="19"/>
      <c r="K10" s="19"/>
    </row>
    <row r="11" spans="2:11" x14ac:dyDescent="0.35">
      <c r="D11" s="4" t="s">
        <v>54</v>
      </c>
      <c r="E11" s="45" t="s">
        <v>121</v>
      </c>
      <c r="F11" s="19"/>
      <c r="G11" s="19"/>
      <c r="H11" s="19"/>
      <c r="I11" s="19"/>
      <c r="J11" s="19"/>
      <c r="K11" s="19"/>
    </row>
    <row r="12" spans="2:11" x14ac:dyDescent="0.35">
      <c r="D12" s="4" t="s">
        <v>55</v>
      </c>
      <c r="E12" s="45" t="s">
        <v>122</v>
      </c>
    </row>
    <row r="13" spans="2:11" x14ac:dyDescent="0.35">
      <c r="D13" s="4" t="s">
        <v>56</v>
      </c>
      <c r="E13" s="45" t="s">
        <v>123</v>
      </c>
    </row>
    <row r="14" spans="2:11" x14ac:dyDescent="0.35">
      <c r="D14" s="4" t="s">
        <v>57</v>
      </c>
      <c r="E14" s="45" t="s">
        <v>124</v>
      </c>
    </row>
    <row r="15" spans="2:11" x14ac:dyDescent="0.35">
      <c r="D15" s="4" t="s">
        <v>58</v>
      </c>
      <c r="E15" s="45" t="s">
        <v>125</v>
      </c>
    </row>
    <row r="16" spans="2:11" ht="16" customHeight="1" x14ac:dyDescent="0.35"/>
    <row r="17" ht="16" customHeight="1" x14ac:dyDescent="0.35"/>
    <row r="18" ht="16" customHeight="1" x14ac:dyDescent="0.35"/>
    <row r="19" ht="16" customHeight="1" x14ac:dyDescent="0.35"/>
    <row r="20" ht="16" customHeight="1" x14ac:dyDescent="0.35"/>
    <row r="21" ht="16" customHeight="1" x14ac:dyDescent="0.35"/>
    <row r="22" ht="16" customHeight="1" x14ac:dyDescent="0.35"/>
    <row r="23" ht="16" customHeight="1" x14ac:dyDescent="0.35"/>
    <row r="24" ht="16" customHeight="1" x14ac:dyDescent="0.35"/>
    <row r="25" ht="16" customHeight="1" x14ac:dyDescent="0.35"/>
    <row r="26" ht="16" customHeight="1" x14ac:dyDescent="0.35"/>
    <row r="27" ht="16" customHeight="1" x14ac:dyDescent="0.35"/>
    <row r="28" ht="16" customHeight="1" x14ac:dyDescent="0.35"/>
    <row r="29" ht="16" customHeight="1" x14ac:dyDescent="0.35"/>
    <row r="30" ht="16" customHeight="1" x14ac:dyDescent="0.35"/>
    <row r="31" ht="16" customHeight="1" x14ac:dyDescent="0.35"/>
    <row r="32" ht="16" customHeight="1" x14ac:dyDescent="0.35"/>
    <row r="33" ht="16" customHeight="1" x14ac:dyDescent="0.35"/>
    <row r="34" ht="16" customHeight="1" x14ac:dyDescent="0.35"/>
  </sheetData>
  <sheetProtection algorithmName="SHA-512" hashValue="nVAzYAjMxTxWqItE/OUAHKzIqNZ8iSgjUkY4HrCIHI/ivn1zzlN6fgAgigH1JAvMkpZ4sseAxkofh0CuCXLSLQ==" saltValue="sW9swPoSL3MdQ52yafR0Hg==" spinCount="100000" sheet="1" formatCells="0" formatColumns="0" formatRows="0"/>
  <mergeCells count="2">
    <mergeCell ref="B2:B7"/>
    <mergeCell ref="D2:H2"/>
  </mergeCells>
  <pageMargins left="0.7" right="0.7" top="0.75" bottom="0.75" header="0.3" footer="0.3"/>
  <pageSetup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9ECE1-89CF-4F6A-AF50-CADCC3A6F2F9}">
  <sheetPr codeName="Hoja19"/>
  <dimension ref="B1:K60"/>
  <sheetViews>
    <sheetView tabSelected="1" workbookViewId="0">
      <pane xSplit="3" ySplit="7" topLeftCell="D8" activePane="bottomRight" state="frozen"/>
      <selection pane="topRight" activeCell="D1" sqref="D1"/>
      <selection pane="bottomLeft" activeCell="A9" sqref="A9"/>
      <selection pane="bottomRight" activeCell="A8" sqref="A8"/>
    </sheetView>
  </sheetViews>
  <sheetFormatPr baseColWidth="10" defaultColWidth="8.7265625" defaultRowHeight="15.5" x14ac:dyDescent="0.35"/>
  <cols>
    <col min="1" max="1" width="0.7265625" style="1" customWidth="1"/>
    <col min="2" max="2" width="3.90625" style="1" customWidth="1"/>
    <col min="3" max="3" width="0.90625" style="1" customWidth="1"/>
    <col min="4" max="4" width="63.453125" style="1" customWidth="1"/>
    <col min="5" max="5" width="33" style="1" customWidth="1"/>
    <col min="6" max="6" width="28.453125" style="1" customWidth="1"/>
    <col min="7" max="7" width="5.4531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93</v>
      </c>
      <c r="E2" s="12"/>
      <c r="F2" s="29"/>
      <c r="G2" s="29"/>
      <c r="H2" s="29"/>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row r="7" spans="2:11" x14ac:dyDescent="0.35">
      <c r="B7" s="58"/>
      <c r="D7" s="13"/>
      <c r="E7" s="14"/>
      <c r="F7" s="14"/>
      <c r="G7" s="14"/>
      <c r="H7" s="14"/>
      <c r="J7" s="13"/>
      <c r="K7" s="14"/>
    </row>
    <row r="8" spans="2:11" ht="16.5" customHeight="1" x14ac:dyDescent="0.35">
      <c r="D8" s="30"/>
      <c r="E8" s="16"/>
      <c r="F8" s="16"/>
      <c r="G8" s="16"/>
      <c r="H8" s="16"/>
      <c r="J8" s="15"/>
      <c r="K8" s="16"/>
    </row>
    <row r="9" spans="2:11" ht="16.5" customHeight="1" x14ac:dyDescent="0.35">
      <c r="D9" s="30"/>
      <c r="E9" s="16"/>
      <c r="F9" s="16"/>
      <c r="G9" s="16"/>
      <c r="H9" s="16"/>
      <c r="J9" s="15"/>
      <c r="K9" s="16"/>
    </row>
    <row r="10" spans="2:11" ht="16.5" customHeight="1" x14ac:dyDescent="0.35">
      <c r="D10" s="30"/>
      <c r="E10" s="16"/>
      <c r="F10" s="16"/>
      <c r="G10" s="16"/>
      <c r="H10" s="16"/>
      <c r="J10" s="15"/>
      <c r="K10" s="16"/>
    </row>
    <row r="11" spans="2:11" ht="16.5" customHeight="1" x14ac:dyDescent="0.35">
      <c r="D11" s="30"/>
      <c r="E11" s="16"/>
      <c r="F11" s="16"/>
      <c r="G11" s="16"/>
      <c r="H11" s="16"/>
      <c r="J11" s="15"/>
      <c r="K11" s="16"/>
    </row>
    <row r="12" spans="2:11" ht="16.5" customHeight="1" x14ac:dyDescent="0.35">
      <c r="D12" s="7" t="s">
        <v>95</v>
      </c>
      <c r="E12" s="8" t="s">
        <v>94</v>
      </c>
      <c r="F12" s="16"/>
      <c r="G12" s="16"/>
      <c r="H12" s="16"/>
      <c r="J12" s="15"/>
      <c r="K12" s="16"/>
    </row>
    <row r="13" spans="2:11" ht="16.5" customHeight="1" x14ac:dyDescent="0.35">
      <c r="D13" s="31" t="s">
        <v>96</v>
      </c>
      <c r="E13" s="4">
        <v>45378</v>
      </c>
      <c r="F13" s="16"/>
      <c r="G13" s="16"/>
      <c r="H13" s="16"/>
      <c r="J13" s="15"/>
      <c r="K13" s="16"/>
    </row>
    <row r="14" spans="2:11" ht="16.5" customHeight="1" x14ac:dyDescent="0.35">
      <c r="D14" s="31" t="s">
        <v>108</v>
      </c>
      <c r="E14" s="4">
        <f>+E13</f>
        <v>45378</v>
      </c>
      <c r="F14" s="16"/>
      <c r="G14" s="16"/>
      <c r="H14" s="18"/>
      <c r="I14" s="18"/>
      <c r="J14" s="18"/>
      <c r="K14" s="18"/>
    </row>
    <row r="15" spans="2:11" ht="77.5" x14ac:dyDescent="0.35">
      <c r="D15" s="32" t="s">
        <v>97</v>
      </c>
      <c r="E15" s="33" t="s">
        <v>98</v>
      </c>
      <c r="F15" s="16"/>
      <c r="G15" s="16"/>
      <c r="H15" s="18"/>
      <c r="I15" s="18"/>
      <c r="J15" s="18"/>
      <c r="K15" s="18"/>
    </row>
    <row r="16" spans="2:11" ht="62" x14ac:dyDescent="0.35">
      <c r="D16" s="34" t="s">
        <v>99</v>
      </c>
      <c r="E16" s="33" t="s">
        <v>100</v>
      </c>
      <c r="F16" s="16"/>
      <c r="G16" s="16"/>
      <c r="H16" s="19"/>
      <c r="I16" s="19"/>
      <c r="J16" s="19"/>
      <c r="K16" s="19"/>
    </row>
    <row r="17" spans="4:11" ht="93" x14ac:dyDescent="0.35">
      <c r="D17" s="34" t="s">
        <v>116</v>
      </c>
      <c r="E17" s="35">
        <v>45366</v>
      </c>
      <c r="F17" s="16"/>
      <c r="G17" s="16"/>
      <c r="H17" s="19"/>
      <c r="I17" s="19"/>
      <c r="J17" s="19"/>
      <c r="K17" s="19"/>
    </row>
    <row r="18" spans="4:11" ht="95" customHeight="1" x14ac:dyDescent="0.35">
      <c r="D18" s="34" t="s">
        <v>109</v>
      </c>
      <c r="E18" s="47" t="s">
        <v>114</v>
      </c>
      <c r="F18" s="16"/>
      <c r="G18" s="16"/>
      <c r="H18" s="19"/>
      <c r="I18" s="19"/>
      <c r="J18" s="19"/>
      <c r="K18" s="19"/>
    </row>
    <row r="19" spans="4:11" ht="16.5" customHeight="1" x14ac:dyDescent="0.35">
      <c r="D19" s="30"/>
      <c r="E19" s="16"/>
      <c r="F19" s="16"/>
      <c r="G19" s="16"/>
    </row>
    <row r="20" spans="4:11" ht="16.5" customHeight="1" x14ac:dyDescent="0.35">
      <c r="D20" s="30"/>
      <c r="E20" s="16"/>
      <c r="F20" s="16"/>
      <c r="G20" s="16"/>
    </row>
    <row r="21" spans="4:11" ht="16.5" customHeight="1" x14ac:dyDescent="0.35">
      <c r="D21" s="30"/>
      <c r="E21" s="16"/>
      <c r="F21" s="16"/>
      <c r="G21" s="16"/>
    </row>
    <row r="22" spans="4:11" ht="16.5" customHeight="1" x14ac:dyDescent="0.35">
      <c r="D22" s="30"/>
      <c r="E22" s="16"/>
      <c r="F22" s="16"/>
      <c r="G22" s="16"/>
    </row>
    <row r="23" spans="4:11" ht="16.5" customHeight="1" x14ac:dyDescent="0.35">
      <c r="D23" s="30"/>
      <c r="E23" s="16"/>
      <c r="F23" s="16"/>
      <c r="G23" s="16"/>
    </row>
    <row r="24" spans="4:11" ht="16.5" customHeight="1" x14ac:dyDescent="0.35">
      <c r="D24" s="30"/>
      <c r="E24" s="16"/>
      <c r="F24" s="16"/>
      <c r="G24" s="16"/>
    </row>
    <row r="25" spans="4:11" ht="16.5" customHeight="1" x14ac:dyDescent="0.35">
      <c r="D25" s="30"/>
      <c r="E25" s="16"/>
      <c r="F25" s="16"/>
      <c r="G25" s="16"/>
    </row>
    <row r="26" spans="4:11" ht="16.5" customHeight="1" x14ac:dyDescent="0.35">
      <c r="D26" s="30"/>
      <c r="E26" s="16"/>
      <c r="F26" s="16"/>
      <c r="G26" s="16"/>
    </row>
    <row r="27" spans="4:11" ht="16.5" customHeight="1" x14ac:dyDescent="0.35">
      <c r="D27" s="30"/>
      <c r="E27" s="16"/>
      <c r="F27" s="16"/>
      <c r="G27" s="16"/>
    </row>
    <row r="28" spans="4:11" ht="16.5" customHeight="1" x14ac:dyDescent="0.35">
      <c r="D28" s="30"/>
      <c r="E28" s="16"/>
      <c r="F28" s="16"/>
      <c r="G28" s="16"/>
    </row>
    <row r="29" spans="4:11" ht="16.5" customHeight="1" x14ac:dyDescent="0.35">
      <c r="D29" s="30"/>
      <c r="E29" s="16"/>
      <c r="F29" s="16"/>
      <c r="G29" s="16"/>
    </row>
    <row r="30" spans="4:11" ht="16.5" customHeight="1" x14ac:dyDescent="0.35">
      <c r="D30" s="30"/>
      <c r="E30" s="16"/>
      <c r="F30" s="16"/>
      <c r="G30" s="16"/>
    </row>
    <row r="31" spans="4:11" ht="16.5" customHeight="1" x14ac:dyDescent="0.35">
      <c r="D31" s="30"/>
      <c r="E31" s="16"/>
      <c r="F31" s="16"/>
      <c r="G31" s="16"/>
    </row>
    <row r="32" spans="4:11" ht="16.5" customHeight="1" x14ac:dyDescent="0.35">
      <c r="D32" s="30"/>
      <c r="E32" s="16"/>
      <c r="F32" s="16"/>
      <c r="G32" s="16"/>
    </row>
    <row r="33" spans="4:7" ht="16.5" customHeight="1" x14ac:dyDescent="0.35">
      <c r="D33" s="30"/>
      <c r="E33" s="16"/>
      <c r="F33" s="16"/>
      <c r="G33" s="16"/>
    </row>
    <row r="34" spans="4:7" ht="16.5" customHeight="1" x14ac:dyDescent="0.35">
      <c r="D34" s="30"/>
      <c r="E34" s="16"/>
      <c r="F34" s="16"/>
      <c r="G34" s="16"/>
    </row>
    <row r="35" spans="4:7" ht="16.5" customHeight="1" x14ac:dyDescent="0.35">
      <c r="D35" s="30"/>
      <c r="E35" s="16"/>
      <c r="F35" s="16"/>
      <c r="G35" s="16"/>
    </row>
    <row r="36" spans="4:7" ht="16.5" customHeight="1" x14ac:dyDescent="0.35">
      <c r="D36" s="30"/>
      <c r="E36" s="16"/>
      <c r="F36" s="16"/>
      <c r="G36" s="16"/>
    </row>
    <row r="37" spans="4:7" ht="16.5" customHeight="1" x14ac:dyDescent="0.35">
      <c r="D37" s="30"/>
      <c r="E37" s="16"/>
      <c r="F37" s="16"/>
      <c r="G37" s="16"/>
    </row>
    <row r="38" spans="4:7" ht="16.5" customHeight="1" x14ac:dyDescent="0.35">
      <c r="D38" s="30"/>
      <c r="E38" s="16"/>
      <c r="F38" s="16"/>
      <c r="G38" s="16"/>
    </row>
    <row r="39" spans="4:7" ht="16.5" customHeight="1" x14ac:dyDescent="0.35">
      <c r="D39" s="30"/>
      <c r="E39" s="16"/>
      <c r="F39" s="16"/>
      <c r="G39" s="16"/>
    </row>
    <row r="40" spans="4:7" ht="16.5" customHeight="1" x14ac:dyDescent="0.35">
      <c r="D40" s="30"/>
      <c r="E40" s="16"/>
      <c r="F40" s="16"/>
      <c r="G40" s="16"/>
    </row>
    <row r="41" spans="4:7" ht="16.5" customHeight="1" x14ac:dyDescent="0.35">
      <c r="D41" s="30"/>
      <c r="E41" s="16"/>
      <c r="F41" s="16"/>
      <c r="G41" s="16"/>
    </row>
    <row r="42" spans="4:7" ht="16.5" customHeight="1" x14ac:dyDescent="0.35">
      <c r="D42" s="30"/>
      <c r="E42" s="16"/>
      <c r="F42" s="16"/>
      <c r="G42" s="16"/>
    </row>
    <row r="43" spans="4:7" ht="16.5" customHeight="1" x14ac:dyDescent="0.35">
      <c r="D43" s="30"/>
      <c r="E43" s="16"/>
      <c r="F43" s="16"/>
      <c r="G43" s="16"/>
    </row>
    <row r="44" spans="4:7" ht="16.5" customHeight="1" x14ac:dyDescent="0.35">
      <c r="D44" s="30"/>
      <c r="E44" s="16"/>
      <c r="F44" s="16"/>
      <c r="G44" s="16"/>
    </row>
    <row r="45" spans="4:7" ht="16.5" customHeight="1" x14ac:dyDescent="0.35">
      <c r="D45" s="30"/>
      <c r="E45" s="16"/>
      <c r="F45" s="16"/>
      <c r="G45" s="16"/>
    </row>
    <row r="46" spans="4:7" ht="16.5" customHeight="1" x14ac:dyDescent="0.35">
      <c r="D46" s="30"/>
      <c r="E46" s="16"/>
      <c r="F46" s="16"/>
      <c r="G46" s="16"/>
    </row>
    <row r="47" spans="4:7" ht="16.5" customHeight="1" x14ac:dyDescent="0.35">
      <c r="D47" s="30"/>
      <c r="E47" s="16"/>
      <c r="F47" s="16"/>
      <c r="G47" s="16"/>
    </row>
    <row r="48" spans="4:7" ht="16.5" customHeight="1" x14ac:dyDescent="0.35">
      <c r="D48" s="30"/>
      <c r="E48" s="16"/>
      <c r="F48" s="16"/>
      <c r="G48" s="16"/>
    </row>
    <row r="49" spans="4:7" ht="16.5" customHeight="1" x14ac:dyDescent="0.35">
      <c r="D49" s="30"/>
      <c r="E49" s="16"/>
      <c r="F49" s="16"/>
      <c r="G49" s="16"/>
    </row>
    <row r="50" spans="4:7" ht="16.5" customHeight="1" x14ac:dyDescent="0.35">
      <c r="D50" s="30"/>
      <c r="E50" s="16"/>
      <c r="F50" s="16"/>
      <c r="G50" s="16"/>
    </row>
    <row r="51" spans="4:7" ht="16.5" customHeight="1" x14ac:dyDescent="0.35">
      <c r="D51" s="30"/>
      <c r="E51" s="16"/>
      <c r="F51" s="16"/>
      <c r="G51" s="16"/>
    </row>
    <row r="52" spans="4:7" ht="16.5" customHeight="1" x14ac:dyDescent="0.35">
      <c r="D52" s="30"/>
      <c r="E52" s="16"/>
      <c r="F52" s="16"/>
      <c r="G52" s="16"/>
    </row>
    <row r="53" spans="4:7" ht="16.5" customHeight="1" x14ac:dyDescent="0.35">
      <c r="D53" s="30"/>
      <c r="E53" s="16"/>
      <c r="F53" s="16"/>
      <c r="G53" s="16"/>
    </row>
    <row r="54" spans="4:7" ht="16.5" customHeight="1" x14ac:dyDescent="0.35">
      <c r="D54" s="30"/>
      <c r="E54" s="16"/>
      <c r="F54" s="16"/>
      <c r="G54" s="16"/>
    </row>
    <row r="55" spans="4:7" ht="16.5" customHeight="1" x14ac:dyDescent="0.35">
      <c r="D55" s="30"/>
      <c r="E55" s="16"/>
      <c r="F55" s="16"/>
      <c r="G55" s="16"/>
    </row>
    <row r="56" spans="4:7" ht="16.5" customHeight="1" x14ac:dyDescent="0.35">
      <c r="D56" s="30"/>
      <c r="E56" s="16"/>
      <c r="F56" s="16"/>
      <c r="G56" s="16"/>
    </row>
    <row r="57" spans="4:7" ht="16.5" customHeight="1" x14ac:dyDescent="0.35">
      <c r="D57" s="30"/>
      <c r="E57" s="16"/>
      <c r="F57" s="16"/>
      <c r="G57" s="16"/>
    </row>
    <row r="58" spans="4:7" ht="16.5" customHeight="1" x14ac:dyDescent="0.35">
      <c r="D58" s="30"/>
      <c r="E58" s="16"/>
      <c r="F58" s="16"/>
      <c r="G58" s="16"/>
    </row>
    <row r="59" spans="4:7" ht="16.5" customHeight="1" x14ac:dyDescent="0.35">
      <c r="D59" s="30"/>
      <c r="E59" s="16"/>
      <c r="F59" s="16"/>
      <c r="G59" s="16"/>
    </row>
    <row r="60" spans="4:7" ht="16.5" customHeight="1" x14ac:dyDescent="0.35">
      <c r="D60" s="30"/>
      <c r="E60" s="16"/>
      <c r="F60" s="16"/>
      <c r="G60" s="16"/>
    </row>
  </sheetData>
  <sheetProtection formatCells="0" formatColumns="0" formatRows="0"/>
  <mergeCells count="1">
    <mergeCell ref="B2:B7"/>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D143-0541-4418-9F61-B4069B3A4589}">
  <sheetPr codeName="Hoja3"/>
  <dimension ref="B1:K28"/>
  <sheetViews>
    <sheetView workbookViewId="0">
      <pane xSplit="3" ySplit="8" topLeftCell="D9" activePane="bottomRight" state="frozen"/>
      <selection activeCell="K24" sqref="K24"/>
      <selection pane="topRight" activeCell="K24" sqref="K24"/>
      <selection pane="bottomLeft" activeCell="K24" sqref="K24"/>
      <selection pane="bottomRight" activeCell="M6" sqref="M6"/>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4.36328125" style="1" customWidth="1"/>
    <col min="6" max="6" width="1.36328125" style="1" customWidth="1"/>
    <col min="7" max="7" width="14.7265625" style="1" customWidth="1"/>
    <col min="8" max="8" width="22.81640625" style="1" customWidth="1"/>
    <col min="9" max="9" width="2.08984375" style="1" customWidth="1"/>
    <col min="10" max="10" width="15.6328125" style="1" customWidth="1"/>
    <col min="11" max="11" width="22.81640625" style="1" hidden="1" customWidth="1"/>
    <col min="12" max="16384" width="8.7265625" style="1"/>
  </cols>
  <sheetData>
    <row r="1" spans="2:11" ht="7.5" customHeight="1" x14ac:dyDescent="0.35"/>
    <row r="2" spans="2:11" x14ac:dyDescent="0.35">
      <c r="B2" s="58">
        <f>+MENU!G14</f>
        <v>0</v>
      </c>
      <c r="C2" s="11"/>
      <c r="D2" s="59" t="s">
        <v>34</v>
      </c>
      <c r="E2" s="60"/>
      <c r="F2" s="60"/>
      <c r="G2" s="60"/>
      <c r="H2" s="60"/>
      <c r="I2" s="60"/>
      <c r="J2" s="60"/>
      <c r="K2" s="60"/>
    </row>
    <row r="3" spans="2:11" ht="8.5" customHeight="1" x14ac:dyDescent="0.35">
      <c r="B3" s="58"/>
      <c r="C3" s="11"/>
    </row>
    <row r="4" spans="2:11" x14ac:dyDescent="0.35">
      <c r="B4" s="58"/>
      <c r="C4" s="11"/>
      <c r="D4" s="2" t="s">
        <v>26</v>
      </c>
    </row>
    <row r="5" spans="2:11" ht="6" customHeight="1" x14ac:dyDescent="0.35">
      <c r="B5" s="58"/>
      <c r="C5" s="11"/>
    </row>
    <row r="6" spans="2:11" ht="71.5" customHeight="1" x14ac:dyDescent="0.35">
      <c r="B6" s="58"/>
      <c r="C6" s="11"/>
      <c r="D6" s="56" t="s">
        <v>188</v>
      </c>
      <c r="E6" s="61"/>
      <c r="F6" s="10"/>
      <c r="G6" s="56" t="s">
        <v>189</v>
      </c>
      <c r="H6" s="61"/>
      <c r="I6" s="10"/>
      <c r="J6" s="13"/>
      <c r="K6" s="13"/>
    </row>
    <row r="7" spans="2:11" ht="6" customHeight="1" x14ac:dyDescent="0.35"/>
    <row r="8" spans="2:11" ht="31" x14ac:dyDescent="0.35">
      <c r="D8" s="7" t="s">
        <v>1</v>
      </c>
      <c r="E8" s="8" t="s">
        <v>51</v>
      </c>
      <c r="G8" s="7" t="s">
        <v>1</v>
      </c>
      <c r="H8" s="8" t="s">
        <v>51</v>
      </c>
      <c r="J8" s="13"/>
      <c r="K8" s="14"/>
    </row>
    <row r="9" spans="2:11" x14ac:dyDescent="0.35">
      <c r="D9" s="3">
        <v>1</v>
      </c>
      <c r="E9" s="4">
        <v>45422</v>
      </c>
      <c r="G9" s="3">
        <v>1</v>
      </c>
      <c r="H9" s="4">
        <v>45483</v>
      </c>
      <c r="J9" s="15"/>
      <c r="K9" s="16"/>
    </row>
    <row r="10" spans="2:11" x14ac:dyDescent="0.35">
      <c r="D10" s="3">
        <f>+D9+1</f>
        <v>2</v>
      </c>
      <c r="E10" s="4">
        <f>+E9+4</f>
        <v>45426</v>
      </c>
      <c r="G10" s="3">
        <f>+G9+1</f>
        <v>2</v>
      </c>
      <c r="H10" s="4">
        <f>+H9+1</f>
        <v>45484</v>
      </c>
      <c r="J10" s="15"/>
      <c r="K10" s="16"/>
    </row>
    <row r="11" spans="2:11" x14ac:dyDescent="0.35">
      <c r="D11" s="3">
        <f t="shared" ref="D11:D17" si="0">+D10+1</f>
        <v>3</v>
      </c>
      <c r="E11" s="4">
        <f>+E10+1</f>
        <v>45427</v>
      </c>
      <c r="G11" s="3">
        <f t="shared" ref="G11:G17" si="1">+G10+1</f>
        <v>3</v>
      </c>
      <c r="H11" s="4">
        <f t="shared" ref="H11:H16" si="2">+H10+1</f>
        <v>45485</v>
      </c>
      <c r="J11" s="15"/>
      <c r="K11" s="16"/>
    </row>
    <row r="12" spans="2:11" x14ac:dyDescent="0.35">
      <c r="D12" s="3">
        <f t="shared" si="0"/>
        <v>4</v>
      </c>
      <c r="E12" s="4">
        <f t="shared" ref="E12:E18" si="3">+E11+1</f>
        <v>45428</v>
      </c>
      <c r="G12" s="3">
        <f t="shared" si="1"/>
        <v>4</v>
      </c>
      <c r="H12" s="4">
        <f>+H11+3</f>
        <v>45488</v>
      </c>
      <c r="J12" s="15"/>
      <c r="K12" s="16"/>
    </row>
    <row r="13" spans="2:11" x14ac:dyDescent="0.35">
      <c r="D13" s="3">
        <f t="shared" si="0"/>
        <v>5</v>
      </c>
      <c r="E13" s="4">
        <f t="shared" si="3"/>
        <v>45429</v>
      </c>
      <c r="G13" s="3">
        <f t="shared" si="1"/>
        <v>5</v>
      </c>
      <c r="H13" s="4">
        <f>+H12+1</f>
        <v>45489</v>
      </c>
      <c r="J13" s="15"/>
      <c r="K13" s="16"/>
    </row>
    <row r="14" spans="2:11" x14ac:dyDescent="0.35">
      <c r="D14" s="3">
        <f t="shared" si="0"/>
        <v>6</v>
      </c>
      <c r="E14" s="4">
        <f>+E13+3</f>
        <v>45432</v>
      </c>
      <c r="G14" s="3">
        <f t="shared" si="1"/>
        <v>6</v>
      </c>
      <c r="H14" s="4">
        <f t="shared" si="2"/>
        <v>45490</v>
      </c>
      <c r="J14" s="15"/>
      <c r="K14" s="16"/>
    </row>
    <row r="15" spans="2:11" x14ac:dyDescent="0.35">
      <c r="D15" s="3">
        <f t="shared" si="0"/>
        <v>7</v>
      </c>
      <c r="E15" s="4">
        <f>+E14+1</f>
        <v>45433</v>
      </c>
      <c r="G15" s="3">
        <f t="shared" si="1"/>
        <v>7</v>
      </c>
      <c r="H15" s="4">
        <f>+H14+1</f>
        <v>45491</v>
      </c>
      <c r="J15" s="15"/>
      <c r="K15" s="16"/>
    </row>
    <row r="16" spans="2:11" x14ac:dyDescent="0.35">
      <c r="D16" s="3">
        <f t="shared" si="0"/>
        <v>8</v>
      </c>
      <c r="E16" s="4">
        <f t="shared" si="3"/>
        <v>45434</v>
      </c>
      <c r="G16" s="3">
        <f t="shared" si="1"/>
        <v>8</v>
      </c>
      <c r="H16" s="4">
        <f t="shared" si="2"/>
        <v>45492</v>
      </c>
      <c r="J16" s="15"/>
      <c r="K16" s="16"/>
    </row>
    <row r="17" spans="4:11" x14ac:dyDescent="0.35">
      <c r="D17" s="3">
        <f t="shared" si="0"/>
        <v>9</v>
      </c>
      <c r="E17" s="4">
        <f t="shared" si="3"/>
        <v>45435</v>
      </c>
      <c r="G17" s="3">
        <f t="shared" si="1"/>
        <v>9</v>
      </c>
      <c r="H17" s="4">
        <f>+H16+3</f>
        <v>45495</v>
      </c>
      <c r="J17" s="15"/>
      <c r="K17" s="16"/>
    </row>
    <row r="18" spans="4:11" x14ac:dyDescent="0.35">
      <c r="D18" s="3">
        <f>+D17-9</f>
        <v>0</v>
      </c>
      <c r="E18" s="4">
        <f t="shared" si="3"/>
        <v>45436</v>
      </c>
      <c r="G18" s="3">
        <f>+G17-9</f>
        <v>0</v>
      </c>
      <c r="H18" s="4">
        <f>+H17+1</f>
        <v>45496</v>
      </c>
      <c r="J18" s="15"/>
      <c r="K18" s="16"/>
    </row>
    <row r="19" spans="4:11" x14ac:dyDescent="0.35">
      <c r="D19" s="15"/>
      <c r="E19" s="16"/>
      <c r="G19" s="15"/>
      <c r="H19" s="16"/>
      <c r="J19" s="15"/>
      <c r="K19" s="16"/>
    </row>
    <row r="20" spans="4:11" x14ac:dyDescent="0.35">
      <c r="D20" s="15"/>
      <c r="E20" s="16"/>
      <c r="G20" s="15"/>
      <c r="H20" s="16"/>
      <c r="J20" s="15"/>
      <c r="K20" s="16"/>
    </row>
    <row r="21" spans="4:11" x14ac:dyDescent="0.35">
      <c r="D21" s="15"/>
      <c r="E21" s="16"/>
      <c r="G21" s="15"/>
      <c r="H21" s="16"/>
      <c r="J21" s="15"/>
      <c r="K21" s="16"/>
    </row>
    <row r="22" spans="4:11" x14ac:dyDescent="0.35">
      <c r="D22" s="15"/>
      <c r="E22" s="16"/>
      <c r="G22" s="15"/>
      <c r="H22" s="16"/>
      <c r="J22" s="15"/>
      <c r="K22" s="16"/>
    </row>
    <row r="23" spans="4:11" x14ac:dyDescent="0.35">
      <c r="D23" s="15"/>
      <c r="E23" s="16"/>
      <c r="G23" s="15"/>
      <c r="H23" s="16"/>
      <c r="J23" s="15"/>
      <c r="K23" s="16"/>
    </row>
    <row r="24" spans="4:11" x14ac:dyDescent="0.35">
      <c r="D24" s="15"/>
      <c r="E24" s="16"/>
      <c r="G24" s="15"/>
      <c r="H24" s="16"/>
      <c r="J24" s="15"/>
      <c r="K24" s="16"/>
    </row>
    <row r="25" spans="4:11" x14ac:dyDescent="0.35">
      <c r="D25" s="15"/>
      <c r="E25" s="16"/>
      <c r="G25" s="15"/>
      <c r="H25" s="16"/>
      <c r="J25" s="15"/>
      <c r="K25" s="16"/>
    </row>
    <row r="26" spans="4:11" x14ac:dyDescent="0.35">
      <c r="D26" s="15"/>
      <c r="E26" s="16"/>
      <c r="G26" s="15"/>
      <c r="H26" s="16"/>
      <c r="J26" s="15"/>
      <c r="K26" s="16"/>
    </row>
    <row r="27" spans="4:11" x14ac:dyDescent="0.35">
      <c r="D27" s="15"/>
      <c r="E27" s="16"/>
      <c r="G27" s="15"/>
      <c r="H27" s="16"/>
      <c r="J27" s="15"/>
      <c r="K27" s="16"/>
    </row>
    <row r="28" spans="4:11" x14ac:dyDescent="0.35">
      <c r="D28" s="15"/>
      <c r="E28" s="16"/>
      <c r="G28" s="15"/>
      <c r="H28" s="16"/>
      <c r="J28" s="15"/>
      <c r="K28" s="16"/>
    </row>
  </sheetData>
  <sheetProtection algorithmName="SHA-512" hashValue="bQOVg42krKIWEDgORCNemweWwZGvn23wdLFMVpKCPOCduPjgAM6mrtqKKMQBT/cmP1xv7kewgQJ88apNQO/jNg==" saltValue="RaOegbZ7cIBHgTPiBAGWSA==" spinCount="100000" sheet="1" formatCells="0" formatColumns="0" formatRows="0"/>
  <mergeCells count="4">
    <mergeCell ref="B2:B6"/>
    <mergeCell ref="D2:K2"/>
    <mergeCell ref="D6:E6"/>
    <mergeCell ref="G6:H6"/>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9B2E3-3EB2-48B7-AC56-491F2E4C6DFF}">
  <sheetPr codeName="Hoja20"/>
  <dimension ref="B1:K41"/>
  <sheetViews>
    <sheetView workbookViewId="0">
      <pane xSplit="3" ySplit="7" topLeftCell="D8" activePane="bottomRight" state="frozen"/>
      <selection pane="topRight" activeCell="D1" sqref="D1"/>
      <selection pane="bottomLeft" activeCell="A9" sqref="A9"/>
      <selection pane="bottomRight" activeCell="H20" sqref="H20"/>
    </sheetView>
  </sheetViews>
  <sheetFormatPr baseColWidth="10" defaultColWidth="8.7265625" defaultRowHeight="15.5" x14ac:dyDescent="0.35"/>
  <cols>
    <col min="1" max="1" width="0.7265625" style="1" customWidth="1"/>
    <col min="2" max="2" width="3.90625" style="1" customWidth="1"/>
    <col min="3" max="3" width="0.90625" style="1" customWidth="1"/>
    <col min="4" max="4" width="27.453125" style="1" customWidth="1"/>
    <col min="5" max="5" width="61.363281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33.5" customHeight="1" x14ac:dyDescent="0.35">
      <c r="B2" s="58">
        <f>+MENU!G14</f>
        <v>0</v>
      </c>
      <c r="C2" s="11"/>
      <c r="D2" s="59" t="s">
        <v>113</v>
      </c>
      <c r="E2" s="59"/>
      <c r="F2" s="59"/>
      <c r="G2" s="59"/>
      <c r="H2" s="59"/>
      <c r="I2" s="29"/>
      <c r="J2" s="29"/>
      <c r="K2" s="29"/>
    </row>
    <row r="3" spans="2:11" ht="8.5" customHeight="1" x14ac:dyDescent="0.35">
      <c r="B3" s="58"/>
      <c r="C3" s="11"/>
    </row>
    <row r="4" spans="2:11" x14ac:dyDescent="0.35">
      <c r="B4" s="58"/>
      <c r="C4" s="11"/>
      <c r="D4" s="2"/>
    </row>
    <row r="5" spans="2:11" ht="6" customHeight="1" x14ac:dyDescent="0.35">
      <c r="B5" s="58"/>
      <c r="C5" s="11"/>
    </row>
    <row r="6" spans="2:11" ht="6" customHeight="1" x14ac:dyDescent="0.35">
      <c r="B6" s="58"/>
    </row>
    <row r="7" spans="2:11" x14ac:dyDescent="0.35">
      <c r="B7" s="58"/>
      <c r="G7" s="13"/>
      <c r="H7" s="14"/>
      <c r="J7" s="13"/>
      <c r="K7" s="14"/>
    </row>
    <row r="8" spans="2:11" x14ac:dyDescent="0.35">
      <c r="G8" s="15"/>
      <c r="H8" s="16"/>
      <c r="J8" s="15"/>
      <c r="K8" s="16"/>
    </row>
    <row r="9" spans="2:11" x14ac:dyDescent="0.35">
      <c r="G9" s="15"/>
      <c r="H9" s="16"/>
      <c r="J9" s="15"/>
      <c r="K9" s="16"/>
    </row>
    <row r="10" spans="2:11" x14ac:dyDescent="0.35">
      <c r="G10" s="15"/>
      <c r="H10" s="16"/>
      <c r="J10" s="15"/>
      <c r="K10" s="16"/>
    </row>
    <row r="11" spans="2:11" ht="16" customHeight="1" x14ac:dyDescent="0.35">
      <c r="G11" s="15"/>
      <c r="H11" s="16"/>
      <c r="J11" s="15"/>
      <c r="K11" s="16"/>
    </row>
    <row r="12" spans="2:11" ht="16" customHeight="1" x14ac:dyDescent="0.35">
      <c r="G12" s="15"/>
      <c r="H12" s="16"/>
      <c r="J12" s="15"/>
      <c r="K12" s="16"/>
    </row>
    <row r="13" spans="2:11" ht="16" customHeight="1" x14ac:dyDescent="0.35">
      <c r="G13" s="15"/>
      <c r="H13" s="16"/>
      <c r="J13" s="15"/>
      <c r="K13" s="16"/>
    </row>
    <row r="14" spans="2:11" ht="16" customHeight="1" x14ac:dyDescent="0.35">
      <c r="D14" s="18"/>
      <c r="E14" s="18"/>
      <c r="F14" s="18"/>
      <c r="G14" s="18"/>
      <c r="H14" s="18"/>
      <c r="I14" s="18"/>
      <c r="J14" s="18"/>
      <c r="K14" s="18"/>
    </row>
    <row r="15" spans="2:11" ht="16" customHeight="1" x14ac:dyDescent="0.35">
      <c r="D15" s="18"/>
      <c r="E15" s="18"/>
      <c r="F15" s="18"/>
      <c r="G15" s="18"/>
      <c r="H15" s="18"/>
      <c r="I15" s="18"/>
      <c r="J15" s="18"/>
      <c r="K15" s="18"/>
    </row>
    <row r="16" spans="2:11" ht="16" customHeight="1" x14ac:dyDescent="0.35">
      <c r="D16" s="7" t="s">
        <v>52</v>
      </c>
      <c r="E16" s="8" t="s">
        <v>112</v>
      </c>
      <c r="F16" s="19"/>
      <c r="G16" s="19"/>
      <c r="H16" s="19"/>
      <c r="I16" s="19"/>
      <c r="J16" s="19"/>
      <c r="K16" s="19"/>
    </row>
    <row r="17" spans="4:11" ht="23" x14ac:dyDescent="0.35">
      <c r="D17" s="4" t="s">
        <v>53</v>
      </c>
      <c r="E17" s="46" t="s">
        <v>130</v>
      </c>
      <c r="F17" s="19"/>
      <c r="G17" s="19"/>
      <c r="H17" s="19"/>
      <c r="I17" s="19"/>
      <c r="J17" s="19"/>
      <c r="K17" s="19"/>
    </row>
    <row r="18" spans="4:11" ht="23" x14ac:dyDescent="0.35">
      <c r="D18" s="4" t="s">
        <v>54</v>
      </c>
      <c r="E18" s="46" t="s">
        <v>131</v>
      </c>
      <c r="F18" s="19"/>
      <c r="G18" s="19"/>
      <c r="H18" s="19"/>
      <c r="I18" s="19"/>
      <c r="J18" s="19"/>
      <c r="K18" s="19"/>
    </row>
    <row r="19" spans="4:11" ht="23" x14ac:dyDescent="0.35">
      <c r="D19" s="4" t="s">
        <v>55</v>
      </c>
      <c r="E19" s="46" t="s">
        <v>132</v>
      </c>
    </row>
    <row r="20" spans="4:11" ht="23" x14ac:dyDescent="0.35">
      <c r="D20" s="4" t="s">
        <v>56</v>
      </c>
      <c r="E20" s="46" t="s">
        <v>133</v>
      </c>
    </row>
    <row r="21" spans="4:11" ht="23" x14ac:dyDescent="0.35">
      <c r="D21" s="4" t="s">
        <v>57</v>
      </c>
      <c r="E21" s="46" t="s">
        <v>134</v>
      </c>
    </row>
    <row r="22" spans="4:11" ht="23" x14ac:dyDescent="0.35">
      <c r="D22" s="4" t="s">
        <v>58</v>
      </c>
      <c r="E22" s="46" t="s">
        <v>135</v>
      </c>
    </row>
    <row r="23" spans="4:11" ht="16" customHeight="1" x14ac:dyDescent="0.35"/>
    <row r="24" spans="4:11" ht="16" customHeight="1" x14ac:dyDescent="0.35"/>
    <row r="25" spans="4:11" ht="16" customHeight="1" x14ac:dyDescent="0.35"/>
    <row r="26" spans="4:11" ht="16" customHeight="1" x14ac:dyDescent="0.35"/>
    <row r="27" spans="4:11" ht="16" customHeight="1" x14ac:dyDescent="0.35"/>
    <row r="28" spans="4:11" ht="16" customHeight="1" x14ac:dyDescent="0.35"/>
    <row r="29" spans="4:11" ht="16" customHeight="1" x14ac:dyDescent="0.35"/>
    <row r="30" spans="4:11" ht="16" customHeight="1" x14ac:dyDescent="0.35"/>
    <row r="31" spans="4:11" ht="16" customHeight="1" x14ac:dyDescent="0.35"/>
    <row r="32" spans="4:11" ht="16" customHeight="1" x14ac:dyDescent="0.35"/>
    <row r="33" ht="16" customHeight="1" x14ac:dyDescent="0.35"/>
    <row r="34" ht="16" customHeight="1" x14ac:dyDescent="0.35"/>
    <row r="35" ht="16" customHeight="1" x14ac:dyDescent="0.35"/>
    <row r="36" ht="16" customHeight="1" x14ac:dyDescent="0.35"/>
    <row r="37" ht="16" customHeight="1" x14ac:dyDescent="0.35"/>
    <row r="38" ht="16" customHeight="1" x14ac:dyDescent="0.35"/>
    <row r="39" ht="16" customHeight="1" x14ac:dyDescent="0.35"/>
    <row r="40" ht="16" customHeight="1" x14ac:dyDescent="0.35"/>
    <row r="41" ht="16" customHeight="1" x14ac:dyDescent="0.35"/>
  </sheetData>
  <sheetProtection algorithmName="SHA-512" hashValue="5jgSz0elCngSWZFCtv16Z0hBKWTDfO4FdvX0okMd935Dg8gUcaXWytuR1QfciQHAFus+jy0BcXuFTtdm92nWyw==" saltValue="UhNVQOrJjERmCcL3umhMbQ==" spinCount="100000" sheet="1" formatCells="0" formatColumns="0" formatRows="0"/>
  <mergeCells count="2">
    <mergeCell ref="B2:B7"/>
    <mergeCell ref="D2:H2"/>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9C990-4677-4F54-9170-CD41D2F43267}">
  <sheetPr codeName="Hoja4"/>
  <dimension ref="B1:Q58"/>
  <sheetViews>
    <sheetView workbookViewId="0">
      <pane xSplit="3" ySplit="8" topLeftCell="D9" activePane="bottomRight" state="frozen"/>
      <selection activeCell="K24" sqref="K24"/>
      <selection pane="topRight" activeCell="K24" sqref="K24"/>
      <selection pane="bottomLeft" activeCell="K24" sqref="K24"/>
      <selection pane="bottomRight" activeCell="A9" sqref="A9"/>
    </sheetView>
  </sheetViews>
  <sheetFormatPr baseColWidth="10" defaultColWidth="8.7265625" defaultRowHeight="15.5" x14ac:dyDescent="0.35"/>
  <cols>
    <col min="1" max="1" width="0.7265625" style="1" customWidth="1"/>
    <col min="2" max="2" width="3.90625" style="1" customWidth="1"/>
    <col min="3" max="3" width="0.90625" style="1" customWidth="1"/>
    <col min="4" max="4" width="13.26953125" style="1" customWidth="1"/>
    <col min="5" max="5" width="23" style="1" customWidth="1"/>
    <col min="6" max="6" width="0.7265625" style="1" customWidth="1"/>
    <col min="7" max="7" width="13.26953125" style="1" customWidth="1"/>
    <col min="8" max="8" width="25.453125" style="1" customWidth="1"/>
    <col min="9" max="9" width="0.7265625" style="1" customWidth="1"/>
    <col min="10" max="10" width="13.08984375" style="1" customWidth="1"/>
    <col min="11" max="11" width="25.90625" style="1" customWidth="1"/>
    <col min="12" max="12" width="1" style="1" customWidth="1"/>
    <col min="13" max="13" width="13.08984375" style="1" customWidth="1"/>
    <col min="14" max="14" width="27" style="1" customWidth="1"/>
    <col min="15" max="15" width="1.453125" style="1" customWidth="1"/>
    <col min="16" max="16" width="13.1796875" style="1" customWidth="1"/>
    <col min="17" max="17" width="23.26953125" style="1" customWidth="1"/>
    <col min="18" max="16384" width="8.7265625" style="1"/>
  </cols>
  <sheetData>
    <row r="1" spans="2:17" ht="7.5" customHeight="1" x14ac:dyDescent="0.35"/>
    <row r="2" spans="2:17" x14ac:dyDescent="0.35">
      <c r="B2" s="58">
        <f>+MENU!G14</f>
        <v>0</v>
      </c>
      <c r="C2" s="11"/>
      <c r="D2" s="60" t="s">
        <v>33</v>
      </c>
      <c r="E2" s="60"/>
      <c r="F2" s="60"/>
      <c r="G2" s="60"/>
      <c r="H2" s="60"/>
      <c r="I2" s="60"/>
      <c r="J2" s="60"/>
      <c r="K2" s="60"/>
    </row>
    <row r="3" spans="2:17" ht="8.5" customHeight="1" x14ac:dyDescent="0.35">
      <c r="B3" s="58"/>
      <c r="C3" s="11"/>
    </row>
    <row r="4" spans="2:17" x14ac:dyDescent="0.35">
      <c r="B4" s="58"/>
      <c r="C4" s="11"/>
      <c r="D4" s="2" t="s">
        <v>105</v>
      </c>
    </row>
    <row r="5" spans="2:17" ht="6" customHeight="1" x14ac:dyDescent="0.35">
      <c r="B5" s="58"/>
      <c r="C5" s="11"/>
    </row>
    <row r="6" spans="2:17" ht="37" customHeight="1" x14ac:dyDescent="0.35">
      <c r="B6" s="58"/>
      <c r="C6" s="11"/>
      <c r="D6" s="62" t="s">
        <v>28</v>
      </c>
      <c r="E6" s="62"/>
      <c r="F6" s="10"/>
      <c r="G6" s="63"/>
      <c r="H6" s="63"/>
      <c r="I6" s="10"/>
      <c r="J6" s="13"/>
      <c r="K6" s="13"/>
    </row>
    <row r="7" spans="2:17" ht="6" customHeight="1" x14ac:dyDescent="0.35">
      <c r="G7" s="20"/>
      <c r="H7" s="20"/>
    </row>
    <row r="8" spans="2:17" ht="28" x14ac:dyDescent="0.35">
      <c r="D8" s="24" t="s">
        <v>4</v>
      </c>
      <c r="E8" s="25" t="s">
        <v>51</v>
      </c>
      <c r="F8" s="49"/>
      <c r="G8" s="24" t="s">
        <v>4</v>
      </c>
      <c r="H8" s="25" t="s">
        <v>51</v>
      </c>
      <c r="I8" s="49"/>
      <c r="J8" s="24" t="s">
        <v>4</v>
      </c>
      <c r="K8" s="25" t="s">
        <v>51</v>
      </c>
      <c r="L8" s="49"/>
      <c r="M8" s="24" t="s">
        <v>4</v>
      </c>
      <c r="N8" s="25" t="s">
        <v>51</v>
      </c>
      <c r="O8" s="49"/>
      <c r="P8" s="24" t="s">
        <v>4</v>
      </c>
      <c r="Q8" s="25" t="s">
        <v>51</v>
      </c>
    </row>
    <row r="9" spans="2:17" x14ac:dyDescent="0.35">
      <c r="D9" s="50" t="s">
        <v>136</v>
      </c>
      <c r="E9" s="51">
        <v>45516</v>
      </c>
      <c r="F9" s="49"/>
      <c r="G9" s="50" t="s">
        <v>137</v>
      </c>
      <c r="H9" s="51">
        <f>+E18+1</f>
        <v>45531</v>
      </c>
      <c r="I9" s="49"/>
      <c r="J9" s="50" t="s">
        <v>138</v>
      </c>
      <c r="K9" s="51">
        <f>+H18+1</f>
        <v>45546</v>
      </c>
      <c r="L9" s="49"/>
      <c r="M9" s="52" t="s">
        <v>139</v>
      </c>
      <c r="N9" s="51">
        <f>+K18+1</f>
        <v>45560</v>
      </c>
      <c r="O9" s="49"/>
      <c r="P9" s="52" t="s">
        <v>140</v>
      </c>
      <c r="Q9" s="51">
        <f>+N18+1</f>
        <v>45575</v>
      </c>
    </row>
    <row r="10" spans="2:17" x14ac:dyDescent="0.35">
      <c r="D10" s="52" t="s">
        <v>141</v>
      </c>
      <c r="E10" s="51">
        <f>+E9+1</f>
        <v>45517</v>
      </c>
      <c r="F10" s="49"/>
      <c r="G10" s="50" t="s">
        <v>142</v>
      </c>
      <c r="H10" s="51">
        <f>+H9+1</f>
        <v>45532</v>
      </c>
      <c r="I10" s="49"/>
      <c r="J10" s="50" t="s">
        <v>143</v>
      </c>
      <c r="K10" s="51">
        <f>+K9+1</f>
        <v>45547</v>
      </c>
      <c r="L10" s="49"/>
      <c r="M10" s="52" t="s">
        <v>144</v>
      </c>
      <c r="N10" s="51">
        <f>+N9+1</f>
        <v>45561</v>
      </c>
      <c r="O10" s="49"/>
      <c r="P10" s="52" t="s">
        <v>145</v>
      </c>
      <c r="Q10" s="51">
        <f>+Q9+1</f>
        <v>45576</v>
      </c>
    </row>
    <row r="11" spans="2:17" x14ac:dyDescent="0.35">
      <c r="D11" s="50" t="s">
        <v>146</v>
      </c>
      <c r="E11" s="51">
        <f t="shared" ref="E11:E16" si="0">+E10+1</f>
        <v>45518</v>
      </c>
      <c r="F11" s="49"/>
      <c r="G11" s="50" t="s">
        <v>147</v>
      </c>
      <c r="H11" s="51">
        <f>+H10+1</f>
        <v>45533</v>
      </c>
      <c r="I11" s="49"/>
      <c r="J11" s="50" t="s">
        <v>148</v>
      </c>
      <c r="K11" s="51">
        <f>+K10+1</f>
        <v>45548</v>
      </c>
      <c r="L11" s="49"/>
      <c r="M11" s="52" t="s">
        <v>149</v>
      </c>
      <c r="N11" s="51">
        <f>+N10+1</f>
        <v>45562</v>
      </c>
      <c r="O11" s="49"/>
      <c r="P11" s="52" t="s">
        <v>150</v>
      </c>
      <c r="Q11" s="51">
        <f>+Q10+4</f>
        <v>45580</v>
      </c>
    </row>
    <row r="12" spans="2:17" x14ac:dyDescent="0.35">
      <c r="D12" s="50" t="s">
        <v>151</v>
      </c>
      <c r="E12" s="51">
        <f>+E11+1</f>
        <v>45519</v>
      </c>
      <c r="F12" s="49"/>
      <c r="G12" s="50" t="s">
        <v>152</v>
      </c>
      <c r="H12" s="51">
        <f>+H11+4</f>
        <v>45537</v>
      </c>
      <c r="I12" s="49"/>
      <c r="J12" s="50" t="s">
        <v>153</v>
      </c>
      <c r="K12" s="51">
        <f>+K11+3</f>
        <v>45551</v>
      </c>
      <c r="L12" s="49"/>
      <c r="M12" s="52" t="s">
        <v>154</v>
      </c>
      <c r="N12" s="51">
        <f>+N11+4</f>
        <v>45566</v>
      </c>
      <c r="O12" s="49"/>
      <c r="P12" s="52" t="s">
        <v>155</v>
      </c>
      <c r="Q12" s="51">
        <f>+Q11+1</f>
        <v>45581</v>
      </c>
    </row>
    <row r="13" spans="2:17" x14ac:dyDescent="0.35">
      <c r="D13" s="50" t="s">
        <v>156</v>
      </c>
      <c r="E13" s="51">
        <f>+E12+1</f>
        <v>45520</v>
      </c>
      <c r="F13" s="49"/>
      <c r="G13" s="50" t="s">
        <v>157</v>
      </c>
      <c r="H13" s="51">
        <f>+H12+1</f>
        <v>45538</v>
      </c>
      <c r="I13" s="49"/>
      <c r="J13" s="50" t="s">
        <v>158</v>
      </c>
      <c r="K13" s="51">
        <f>+K12+1</f>
        <v>45552</v>
      </c>
      <c r="L13" s="49"/>
      <c r="M13" s="52" t="s">
        <v>159</v>
      </c>
      <c r="N13" s="51">
        <f>+N12+1</f>
        <v>45567</v>
      </c>
      <c r="O13" s="49"/>
      <c r="P13" s="52" t="s">
        <v>160</v>
      </c>
      <c r="Q13" s="51">
        <f t="shared" ref="Q13:Q18" si="1">+Q12+1</f>
        <v>45582</v>
      </c>
    </row>
    <row r="14" spans="2:17" x14ac:dyDescent="0.35">
      <c r="D14" s="50" t="s">
        <v>161</v>
      </c>
      <c r="E14" s="51">
        <f>+E13+4</f>
        <v>45524</v>
      </c>
      <c r="F14" s="49"/>
      <c r="G14" s="50" t="s">
        <v>162</v>
      </c>
      <c r="H14" s="51">
        <f t="shared" ref="H14:H15" si="2">+H13+1</f>
        <v>45539</v>
      </c>
      <c r="I14" s="49"/>
      <c r="J14" s="50" t="s">
        <v>163</v>
      </c>
      <c r="K14" s="51">
        <f t="shared" ref="K14:K15" si="3">+K13+1</f>
        <v>45553</v>
      </c>
      <c r="L14" s="49"/>
      <c r="M14" s="52" t="s">
        <v>164</v>
      </c>
      <c r="N14" s="51">
        <f t="shared" ref="N14:N18" si="4">+N13+1</f>
        <v>45568</v>
      </c>
      <c r="O14" s="49"/>
      <c r="P14" s="52" t="s">
        <v>165</v>
      </c>
      <c r="Q14" s="51">
        <f t="shared" si="1"/>
        <v>45583</v>
      </c>
    </row>
    <row r="15" spans="2:17" x14ac:dyDescent="0.35">
      <c r="D15" s="50" t="s">
        <v>166</v>
      </c>
      <c r="E15" s="51">
        <f t="shared" si="0"/>
        <v>45525</v>
      </c>
      <c r="F15" s="49"/>
      <c r="G15" s="50" t="s">
        <v>167</v>
      </c>
      <c r="H15" s="51">
        <f t="shared" si="2"/>
        <v>45540</v>
      </c>
      <c r="I15" s="49"/>
      <c r="J15" s="50" t="s">
        <v>168</v>
      </c>
      <c r="K15" s="51">
        <f t="shared" si="3"/>
        <v>45554</v>
      </c>
      <c r="L15" s="49"/>
      <c r="M15" s="52" t="s">
        <v>169</v>
      </c>
      <c r="N15" s="51">
        <f t="shared" si="4"/>
        <v>45569</v>
      </c>
      <c r="O15" s="49"/>
      <c r="P15" s="52" t="s">
        <v>170</v>
      </c>
      <c r="Q15" s="51">
        <f>+Q14+3</f>
        <v>45586</v>
      </c>
    </row>
    <row r="16" spans="2:17" x14ac:dyDescent="0.35">
      <c r="D16" s="50" t="s">
        <v>171</v>
      </c>
      <c r="E16" s="51">
        <f t="shared" si="0"/>
        <v>45526</v>
      </c>
      <c r="F16" s="49"/>
      <c r="G16" s="50" t="s">
        <v>172</v>
      </c>
      <c r="H16" s="51">
        <f>+H15+1</f>
        <v>45541</v>
      </c>
      <c r="I16" s="49"/>
      <c r="J16" s="50" t="s">
        <v>173</v>
      </c>
      <c r="K16" s="51">
        <f>+K15+1</f>
        <v>45555</v>
      </c>
      <c r="L16" s="49"/>
      <c r="M16" s="52" t="s">
        <v>174</v>
      </c>
      <c r="N16" s="51">
        <f>+N15+3</f>
        <v>45572</v>
      </c>
      <c r="O16" s="49"/>
      <c r="P16" s="52" t="s">
        <v>175</v>
      </c>
      <c r="Q16" s="51">
        <f>+Q15+1</f>
        <v>45587</v>
      </c>
    </row>
    <row r="17" spans="4:17" x14ac:dyDescent="0.35">
      <c r="D17" s="50" t="s">
        <v>176</v>
      </c>
      <c r="E17" s="51">
        <f>+E16+1</f>
        <v>45527</v>
      </c>
      <c r="F17" s="49"/>
      <c r="G17" s="50" t="s">
        <v>177</v>
      </c>
      <c r="H17" s="51">
        <f>+H16+3</f>
        <v>45544</v>
      </c>
      <c r="I17" s="49"/>
      <c r="J17" s="50" t="s">
        <v>178</v>
      </c>
      <c r="K17" s="51">
        <f>+K16+3</f>
        <v>45558</v>
      </c>
      <c r="L17" s="49"/>
      <c r="M17" s="52" t="s">
        <v>179</v>
      </c>
      <c r="N17" s="51">
        <f>+N16+1</f>
        <v>45573</v>
      </c>
      <c r="O17" s="49"/>
      <c r="P17" s="52" t="s">
        <v>180</v>
      </c>
      <c r="Q17" s="51">
        <f t="shared" si="1"/>
        <v>45588</v>
      </c>
    </row>
    <row r="18" spans="4:17" x14ac:dyDescent="0.35">
      <c r="D18" s="50" t="s">
        <v>181</v>
      </c>
      <c r="E18" s="51">
        <f>+E17+3</f>
        <v>45530</v>
      </c>
      <c r="F18" s="49"/>
      <c r="G18" s="50" t="s">
        <v>182</v>
      </c>
      <c r="H18" s="51">
        <f>+H17+1</f>
        <v>45545</v>
      </c>
      <c r="I18" s="49"/>
      <c r="J18" s="50" t="s">
        <v>183</v>
      </c>
      <c r="K18" s="51">
        <f>+K17+1</f>
        <v>45559</v>
      </c>
      <c r="L18" s="49"/>
      <c r="M18" s="52" t="s">
        <v>184</v>
      </c>
      <c r="N18" s="51">
        <f t="shared" si="4"/>
        <v>45574</v>
      </c>
      <c r="O18" s="49"/>
      <c r="P18" s="52" t="s">
        <v>185</v>
      </c>
      <c r="Q18" s="51">
        <f t="shared" si="1"/>
        <v>45589</v>
      </c>
    </row>
    <row r="19" spans="4:17" x14ac:dyDescent="0.35">
      <c r="D19" s="23"/>
      <c r="E19" s="16"/>
      <c r="G19" s="15"/>
      <c r="H19" s="15"/>
      <c r="I19" s="15"/>
      <c r="J19" s="15"/>
      <c r="K19" s="16"/>
    </row>
    <row r="20" spans="4:17" x14ac:dyDescent="0.35">
      <c r="D20" s="23"/>
      <c r="E20" s="16"/>
      <c r="G20" s="21"/>
      <c r="H20" s="22"/>
      <c r="J20" s="15"/>
      <c r="K20" s="16"/>
    </row>
    <row r="21" spans="4:17" x14ac:dyDescent="0.35">
      <c r="D21" s="23"/>
      <c r="E21" s="16"/>
      <c r="G21" s="21"/>
      <c r="H21" s="22"/>
      <c r="J21" s="15"/>
      <c r="K21" s="16"/>
    </row>
    <row r="22" spans="4:17" x14ac:dyDescent="0.35">
      <c r="D22" s="23"/>
      <c r="E22" s="16"/>
      <c r="G22" s="21"/>
      <c r="H22" s="22"/>
      <c r="J22" s="15"/>
      <c r="K22" s="16"/>
    </row>
    <row r="23" spans="4:17" x14ac:dyDescent="0.35">
      <c r="D23" s="23"/>
      <c r="E23" s="16"/>
      <c r="G23" s="21"/>
      <c r="H23" s="22"/>
      <c r="J23" s="15"/>
      <c r="K23" s="16"/>
    </row>
    <row r="24" spans="4:17" x14ac:dyDescent="0.35">
      <c r="D24" s="23"/>
      <c r="E24" s="16"/>
      <c r="G24" s="21"/>
      <c r="H24" s="22"/>
      <c r="J24" s="15"/>
      <c r="K24" s="16"/>
    </row>
    <row r="25" spans="4:17" x14ac:dyDescent="0.35">
      <c r="D25" s="23"/>
      <c r="E25" s="16"/>
      <c r="G25" s="21"/>
      <c r="H25" s="22"/>
      <c r="J25" s="15"/>
      <c r="K25" s="16"/>
    </row>
    <row r="26" spans="4:17" x14ac:dyDescent="0.35">
      <c r="D26" s="23"/>
      <c r="E26" s="16"/>
      <c r="G26" s="21"/>
      <c r="H26" s="22"/>
      <c r="J26" s="15"/>
      <c r="K26" s="16"/>
    </row>
    <row r="27" spans="4:17" x14ac:dyDescent="0.35">
      <c r="D27" s="23"/>
      <c r="E27" s="16"/>
      <c r="G27" s="21"/>
      <c r="H27" s="22"/>
      <c r="J27" s="15"/>
      <c r="K27" s="16"/>
    </row>
    <row r="28" spans="4:17" x14ac:dyDescent="0.35">
      <c r="D28" s="23"/>
      <c r="E28" s="16"/>
      <c r="G28" s="21"/>
      <c r="H28" s="22"/>
      <c r="J28" s="15"/>
      <c r="K28" s="16"/>
    </row>
    <row r="29" spans="4:17" x14ac:dyDescent="0.35">
      <c r="D29" s="23"/>
      <c r="E29" s="16"/>
      <c r="G29" s="21"/>
      <c r="H29" s="22"/>
      <c r="J29" s="15"/>
      <c r="K29" s="16"/>
    </row>
    <row r="30" spans="4:17" x14ac:dyDescent="0.35">
      <c r="D30" s="23"/>
      <c r="E30" s="16"/>
      <c r="G30" s="21"/>
      <c r="H30" s="22"/>
      <c r="J30" s="15"/>
      <c r="K30" s="16"/>
    </row>
    <row r="31" spans="4:17" x14ac:dyDescent="0.35">
      <c r="D31" s="23"/>
      <c r="E31" s="16"/>
      <c r="G31" s="21"/>
      <c r="H31" s="22"/>
      <c r="J31" s="15"/>
      <c r="K31" s="16"/>
    </row>
    <row r="32" spans="4:17" x14ac:dyDescent="0.35">
      <c r="D32" s="23"/>
      <c r="E32" s="16"/>
      <c r="G32" s="21"/>
      <c r="H32" s="22"/>
      <c r="J32" s="15"/>
      <c r="K32" s="16"/>
    </row>
    <row r="33" spans="4:11" x14ac:dyDescent="0.35">
      <c r="D33" s="23"/>
      <c r="E33" s="16"/>
      <c r="G33" s="21"/>
      <c r="H33" s="22"/>
      <c r="J33" s="15"/>
      <c r="K33" s="16"/>
    </row>
    <row r="34" spans="4:11" x14ac:dyDescent="0.35">
      <c r="D34" s="23"/>
      <c r="E34" s="16"/>
      <c r="G34" s="21"/>
      <c r="H34" s="22"/>
      <c r="J34" s="15"/>
      <c r="K34" s="16"/>
    </row>
    <row r="35" spans="4:11" x14ac:dyDescent="0.35">
      <c r="D35" s="23"/>
      <c r="E35" s="16"/>
      <c r="G35" s="21"/>
      <c r="H35" s="22"/>
      <c r="J35" s="15"/>
      <c r="K35" s="16"/>
    </row>
    <row r="36" spans="4:11" x14ac:dyDescent="0.35">
      <c r="D36" s="23"/>
      <c r="E36" s="16"/>
      <c r="G36" s="21"/>
      <c r="H36" s="22"/>
      <c r="J36" s="15"/>
      <c r="K36" s="16"/>
    </row>
    <row r="37" spans="4:11" x14ac:dyDescent="0.35">
      <c r="D37" s="23"/>
      <c r="E37" s="16"/>
      <c r="G37" s="21"/>
      <c r="H37" s="22"/>
      <c r="J37" s="15"/>
      <c r="K37" s="16"/>
    </row>
    <row r="38" spans="4:11" x14ac:dyDescent="0.35">
      <c r="D38" s="23"/>
      <c r="E38" s="16"/>
      <c r="G38" s="21"/>
      <c r="H38" s="22"/>
      <c r="J38" s="15"/>
      <c r="K38" s="16"/>
    </row>
    <row r="39" spans="4:11" x14ac:dyDescent="0.35">
      <c r="D39" s="23"/>
      <c r="E39" s="16"/>
      <c r="G39" s="21"/>
      <c r="H39" s="22"/>
      <c r="J39" s="15"/>
      <c r="K39" s="16"/>
    </row>
    <row r="40" spans="4:11" x14ac:dyDescent="0.35">
      <c r="D40" s="23"/>
      <c r="E40" s="16"/>
      <c r="G40" s="15"/>
      <c r="H40" s="16"/>
      <c r="J40" s="15"/>
      <c r="K40" s="16"/>
    </row>
    <row r="41" spans="4:11" x14ac:dyDescent="0.35">
      <c r="D41" s="23"/>
      <c r="E41" s="16"/>
      <c r="G41" s="15"/>
      <c r="H41" s="16"/>
      <c r="J41" s="15"/>
      <c r="K41" s="16"/>
    </row>
    <row r="42" spans="4:11" x14ac:dyDescent="0.35">
      <c r="D42" s="23"/>
      <c r="E42" s="16"/>
      <c r="G42" s="15"/>
      <c r="H42" s="16"/>
      <c r="J42" s="15"/>
      <c r="K42" s="16"/>
    </row>
    <row r="43" spans="4:11" x14ac:dyDescent="0.35">
      <c r="D43" s="23"/>
      <c r="E43" s="16"/>
      <c r="G43" s="15"/>
      <c r="H43" s="16"/>
      <c r="J43" s="15"/>
      <c r="K43" s="16"/>
    </row>
    <row r="44" spans="4:11" x14ac:dyDescent="0.35">
      <c r="D44" s="23"/>
      <c r="E44" s="16"/>
    </row>
    <row r="45" spans="4:11" x14ac:dyDescent="0.35">
      <c r="D45" s="23"/>
      <c r="E45" s="16"/>
    </row>
    <row r="46" spans="4:11" x14ac:dyDescent="0.35">
      <c r="D46" s="23"/>
      <c r="E46" s="16"/>
    </row>
    <row r="47" spans="4:11" x14ac:dyDescent="0.35">
      <c r="D47" s="23"/>
      <c r="E47" s="16"/>
    </row>
    <row r="48" spans="4:11" x14ac:dyDescent="0.35">
      <c r="D48" s="23"/>
      <c r="E48" s="16"/>
    </row>
    <row r="49" spans="4:5" x14ac:dyDescent="0.35">
      <c r="D49" s="23"/>
      <c r="E49" s="16"/>
    </row>
    <row r="50" spans="4:5" x14ac:dyDescent="0.35">
      <c r="D50" s="23"/>
      <c r="E50" s="16"/>
    </row>
    <row r="51" spans="4:5" x14ac:dyDescent="0.35">
      <c r="D51" s="23"/>
      <c r="E51" s="16"/>
    </row>
    <row r="52" spans="4:5" x14ac:dyDescent="0.35">
      <c r="D52" s="23"/>
      <c r="E52" s="16"/>
    </row>
    <row r="53" spans="4:5" x14ac:dyDescent="0.35">
      <c r="D53" s="23"/>
      <c r="E53" s="16"/>
    </row>
    <row r="54" spans="4:5" x14ac:dyDescent="0.35">
      <c r="D54" s="23"/>
      <c r="E54" s="16"/>
    </row>
    <row r="55" spans="4:5" x14ac:dyDescent="0.35">
      <c r="D55" s="23"/>
      <c r="E55" s="16"/>
    </row>
    <row r="56" spans="4:5" x14ac:dyDescent="0.35">
      <c r="D56" s="23"/>
      <c r="E56" s="16"/>
    </row>
    <row r="57" spans="4:5" x14ac:dyDescent="0.35">
      <c r="D57" s="23"/>
      <c r="E57" s="16"/>
    </row>
    <row r="58" spans="4:5" x14ac:dyDescent="0.35">
      <c r="D58" s="23"/>
      <c r="E58" s="16"/>
    </row>
  </sheetData>
  <sheetProtection algorithmName="SHA-512" hashValue="57AaWgpca2U44W0wbzT1uwntNwq7GDruZJG4ox455BFebgG3AIym83YiJvXv1VSFTU6QK4juQFlzvLif5fSDNg==" saltValue="n00Z8HeowX537kjnQgSrjA==" spinCount="100000" sheet="1" formatCells="0" formatColumns="0" formatRows="0"/>
  <mergeCells count="4">
    <mergeCell ref="B2:B6"/>
    <mergeCell ref="D2:K2"/>
    <mergeCell ref="D6:E6"/>
    <mergeCell ref="G6:H6"/>
  </mergeCells>
  <phoneticPr fontId="9" type="noConversion"/>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1DFE-D5DA-4C96-8B92-4BFFF3F25712}">
  <sheetPr codeName="Hoja5"/>
  <dimension ref="B1:Q54"/>
  <sheetViews>
    <sheetView workbookViewId="0">
      <pane xSplit="3" ySplit="2" topLeftCell="D3" activePane="bottomRight" state="frozen"/>
      <selection pane="topRight" activeCell="D1" sqref="D1"/>
      <selection pane="bottomLeft" activeCell="A3" sqref="A3"/>
      <selection pane="bottomRight" activeCell="E37" sqref="E37"/>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4.36328125" style="1" customWidth="1"/>
    <col min="6" max="6" width="1.36328125" style="1" customWidth="1"/>
    <col min="7" max="7" width="14.7265625" style="1" customWidth="1"/>
    <col min="8" max="8" width="25" style="1" customWidth="1"/>
    <col min="9" max="9" width="1.26953125" style="1" customWidth="1"/>
    <col min="10" max="10" width="16" style="1" customWidth="1"/>
    <col min="11" max="11" width="26.08984375" style="1" customWidth="1"/>
    <col min="12" max="12" width="1.26953125" style="1" customWidth="1"/>
    <col min="13" max="13" width="12.36328125" style="1" customWidth="1"/>
    <col min="14" max="14" width="26.08984375" style="1" customWidth="1"/>
    <col min="15" max="15" width="1.26953125" style="1" customWidth="1"/>
    <col min="16" max="16" width="11.453125" style="1" customWidth="1"/>
    <col min="17" max="17" width="22.6328125" style="1" customWidth="1"/>
    <col min="18" max="16384" width="8.7265625" style="1"/>
  </cols>
  <sheetData>
    <row r="1" spans="2:13" ht="7.5" customHeight="1" x14ac:dyDescent="0.35"/>
    <row r="2" spans="2:13" ht="15.5" customHeight="1" x14ac:dyDescent="0.35">
      <c r="B2" s="58">
        <f>+MENU!G14</f>
        <v>0</v>
      </c>
      <c r="C2" s="11"/>
      <c r="D2" s="59" t="s">
        <v>29</v>
      </c>
      <c r="E2" s="60"/>
      <c r="F2" s="60"/>
      <c r="G2" s="60"/>
      <c r="H2" s="60"/>
      <c r="I2" s="60"/>
      <c r="J2" s="60"/>
      <c r="K2" s="60"/>
      <c r="L2" s="9"/>
      <c r="M2" s="9"/>
    </row>
    <row r="3" spans="2:13" ht="10.5" customHeight="1" x14ac:dyDescent="0.35">
      <c r="B3" s="58"/>
      <c r="C3" s="11"/>
      <c r="D3" s="26" t="s">
        <v>30</v>
      </c>
    </row>
    <row r="4" spans="2:13" x14ac:dyDescent="0.35">
      <c r="B4" s="58"/>
      <c r="C4" s="65"/>
      <c r="D4" s="5" t="s">
        <v>0</v>
      </c>
      <c r="E4" s="6"/>
    </row>
    <row r="5" spans="2:13" ht="6" customHeight="1" x14ac:dyDescent="0.35">
      <c r="B5" s="58"/>
      <c r="C5" s="65"/>
    </row>
    <row r="6" spans="2:13" ht="6" customHeight="1" x14ac:dyDescent="0.35">
      <c r="B6" s="58"/>
      <c r="C6" s="65"/>
    </row>
    <row r="7" spans="2:13" ht="31" x14ac:dyDescent="0.35">
      <c r="B7" s="58"/>
      <c r="C7" s="65"/>
      <c r="D7" s="7" t="s">
        <v>1</v>
      </c>
      <c r="E7" s="8" t="s">
        <v>51</v>
      </c>
      <c r="G7" s="13"/>
      <c r="H7" s="14"/>
      <c r="J7" s="13"/>
      <c r="K7" s="14"/>
    </row>
    <row r="8" spans="2:13" x14ac:dyDescent="0.35">
      <c r="C8" s="65"/>
      <c r="D8" s="3">
        <v>1</v>
      </c>
      <c r="E8" s="4">
        <v>45391</v>
      </c>
      <c r="G8" s="15"/>
      <c r="H8" s="16"/>
      <c r="J8" s="15"/>
      <c r="K8" s="16"/>
    </row>
    <row r="9" spans="2:13" x14ac:dyDescent="0.35">
      <c r="C9" s="65"/>
      <c r="D9" s="3">
        <f>+D8+1</f>
        <v>2</v>
      </c>
      <c r="E9" s="4">
        <f>+E8+1</f>
        <v>45392</v>
      </c>
      <c r="G9" s="15"/>
      <c r="H9" s="16"/>
      <c r="J9" s="15"/>
      <c r="K9" s="16"/>
    </row>
    <row r="10" spans="2:13" x14ac:dyDescent="0.35">
      <c r="C10" s="65"/>
      <c r="D10" s="3">
        <f t="shared" ref="D10:E16" si="0">+D9+1</f>
        <v>3</v>
      </c>
      <c r="E10" s="4">
        <f t="shared" si="0"/>
        <v>45393</v>
      </c>
      <c r="G10" s="15"/>
      <c r="H10" s="16"/>
      <c r="J10" s="15"/>
      <c r="K10" s="16"/>
    </row>
    <row r="11" spans="2:13" x14ac:dyDescent="0.35">
      <c r="C11" s="65"/>
      <c r="D11" s="3">
        <f t="shared" si="0"/>
        <v>4</v>
      </c>
      <c r="E11" s="4">
        <f t="shared" si="0"/>
        <v>45394</v>
      </c>
      <c r="G11" s="15"/>
      <c r="H11" s="16"/>
      <c r="J11" s="15"/>
      <c r="K11" s="16"/>
    </row>
    <row r="12" spans="2:13" x14ac:dyDescent="0.35">
      <c r="C12" s="65"/>
      <c r="D12" s="3">
        <f t="shared" si="0"/>
        <v>5</v>
      </c>
      <c r="E12" s="4">
        <f>+E11+3</f>
        <v>45397</v>
      </c>
      <c r="G12" s="15"/>
      <c r="H12" s="16"/>
      <c r="J12" s="15"/>
      <c r="K12" s="16"/>
    </row>
    <row r="13" spans="2:13" x14ac:dyDescent="0.35">
      <c r="C13" s="65"/>
      <c r="D13" s="3">
        <f t="shared" si="0"/>
        <v>6</v>
      </c>
      <c r="E13" s="4">
        <f>+E12+1</f>
        <v>45398</v>
      </c>
      <c r="G13" s="15"/>
      <c r="H13" s="16"/>
      <c r="J13" s="15"/>
      <c r="K13" s="16"/>
    </row>
    <row r="14" spans="2:13" x14ac:dyDescent="0.35">
      <c r="C14" s="65"/>
      <c r="D14" s="3">
        <f t="shared" si="0"/>
        <v>7</v>
      </c>
      <c r="E14" s="4">
        <f t="shared" si="0"/>
        <v>45399</v>
      </c>
      <c r="G14" s="15"/>
      <c r="H14" s="16"/>
      <c r="J14" s="15"/>
      <c r="K14" s="16"/>
    </row>
    <row r="15" spans="2:13" x14ac:dyDescent="0.35">
      <c r="C15" s="65"/>
      <c r="D15" s="3">
        <f t="shared" si="0"/>
        <v>8</v>
      </c>
      <c r="E15" s="4">
        <f t="shared" si="0"/>
        <v>45400</v>
      </c>
      <c r="G15" s="15"/>
      <c r="H15" s="16"/>
      <c r="J15" s="15"/>
      <c r="K15" s="16"/>
    </row>
    <row r="16" spans="2:13" x14ac:dyDescent="0.35">
      <c r="C16" s="65"/>
      <c r="D16" s="3">
        <f t="shared" si="0"/>
        <v>9</v>
      </c>
      <c r="E16" s="4">
        <f t="shared" si="0"/>
        <v>45401</v>
      </c>
      <c r="G16" s="15"/>
      <c r="H16" s="16"/>
      <c r="J16" s="15"/>
      <c r="K16" s="16"/>
    </row>
    <row r="17" spans="3:11" x14ac:dyDescent="0.35">
      <c r="C17" s="65"/>
      <c r="D17" s="3">
        <f>+D16-9</f>
        <v>0</v>
      </c>
      <c r="E17" s="4">
        <f>+E16+3</f>
        <v>45404</v>
      </c>
      <c r="G17" s="15"/>
      <c r="H17" s="16"/>
      <c r="J17" s="15"/>
      <c r="K17" s="16"/>
    </row>
    <row r="18" spans="3:11" x14ac:dyDescent="0.35">
      <c r="C18" s="65"/>
    </row>
    <row r="19" spans="3:11" x14ac:dyDescent="0.35">
      <c r="C19" s="64"/>
      <c r="D19" s="5" t="s">
        <v>31</v>
      </c>
      <c r="E19" s="6"/>
    </row>
    <row r="20" spans="3:11" ht="8.5" customHeight="1" x14ac:dyDescent="0.35">
      <c r="C20" s="64"/>
    </row>
    <row r="21" spans="3:11" ht="31" x14ac:dyDescent="0.35">
      <c r="C21" s="64"/>
      <c r="D21" s="7" t="s">
        <v>1</v>
      </c>
      <c r="E21" s="8" t="s">
        <v>51</v>
      </c>
    </row>
    <row r="22" spans="3:11" x14ac:dyDescent="0.35">
      <c r="C22" s="64"/>
      <c r="D22" s="3">
        <v>1</v>
      </c>
      <c r="E22" s="4">
        <v>45422</v>
      </c>
    </row>
    <row r="23" spans="3:11" x14ac:dyDescent="0.35">
      <c r="C23" s="64"/>
      <c r="D23" s="3">
        <f>+D22+1</f>
        <v>2</v>
      </c>
      <c r="E23" s="4">
        <f>+E22+4</f>
        <v>45426</v>
      </c>
    </row>
    <row r="24" spans="3:11" x14ac:dyDescent="0.35">
      <c r="C24" s="64"/>
      <c r="D24" s="3">
        <f t="shared" ref="D24" si="1">+D23+1</f>
        <v>3</v>
      </c>
      <c r="E24" s="4">
        <f>+E23+1</f>
        <v>45427</v>
      </c>
    </row>
    <row r="25" spans="3:11" x14ac:dyDescent="0.35">
      <c r="C25" s="64"/>
      <c r="D25" s="3">
        <f t="shared" ref="D25:E25" si="2">+D24+1</f>
        <v>4</v>
      </c>
      <c r="E25" s="4">
        <f t="shared" si="2"/>
        <v>45428</v>
      </c>
    </row>
    <row r="26" spans="3:11" x14ac:dyDescent="0.35">
      <c r="C26" s="64"/>
      <c r="D26" s="3">
        <f t="shared" ref="D26:E26" si="3">+D25+1</f>
        <v>5</v>
      </c>
      <c r="E26" s="4">
        <f t="shared" si="3"/>
        <v>45429</v>
      </c>
    </row>
    <row r="27" spans="3:11" x14ac:dyDescent="0.35">
      <c r="C27" s="64"/>
      <c r="D27" s="3">
        <f t="shared" ref="D27" si="4">+D26+1</f>
        <v>6</v>
      </c>
      <c r="E27" s="4">
        <f>+E26+3</f>
        <v>45432</v>
      </c>
    </row>
    <row r="28" spans="3:11" x14ac:dyDescent="0.35">
      <c r="C28" s="64"/>
      <c r="D28" s="3">
        <f t="shared" ref="D28" si="5">+D27+1</f>
        <v>7</v>
      </c>
      <c r="E28" s="4">
        <f>+E27+1</f>
        <v>45433</v>
      </c>
    </row>
    <row r="29" spans="3:11" x14ac:dyDescent="0.35">
      <c r="C29" s="64"/>
      <c r="D29" s="3">
        <f t="shared" ref="D29:E29" si="6">+D28+1</f>
        <v>8</v>
      </c>
      <c r="E29" s="4">
        <f t="shared" si="6"/>
        <v>45434</v>
      </c>
    </row>
    <row r="30" spans="3:11" x14ac:dyDescent="0.35">
      <c r="C30" s="64"/>
      <c r="D30" s="3">
        <f t="shared" ref="D30:E31" si="7">+D29+1</f>
        <v>9</v>
      </c>
      <c r="E30" s="4">
        <f t="shared" si="7"/>
        <v>45435</v>
      </c>
    </row>
    <row r="31" spans="3:11" x14ac:dyDescent="0.35">
      <c r="C31" s="64"/>
      <c r="D31" s="3">
        <f>+D30-9</f>
        <v>0</v>
      </c>
      <c r="E31" s="4">
        <f t="shared" si="7"/>
        <v>45436</v>
      </c>
    </row>
    <row r="32" spans="3:11" x14ac:dyDescent="0.35">
      <c r="C32" s="64"/>
    </row>
    <row r="33" spans="3:17" x14ac:dyDescent="0.35">
      <c r="C33" s="64"/>
      <c r="D33" s="5" t="s">
        <v>27</v>
      </c>
      <c r="E33" s="6"/>
    </row>
    <row r="34" spans="3:17" ht="16.149999999999999" customHeight="1" x14ac:dyDescent="0.35">
      <c r="C34" s="64"/>
    </row>
    <row r="35" spans="3:17" ht="45" customHeight="1" x14ac:dyDescent="0.35">
      <c r="C35" s="64"/>
      <c r="D35" s="24" t="s">
        <v>4</v>
      </c>
      <c r="E35" s="25" t="s">
        <v>51</v>
      </c>
      <c r="F35" s="49"/>
      <c r="G35" s="24" t="s">
        <v>4</v>
      </c>
      <c r="H35" s="25" t="s">
        <v>51</v>
      </c>
      <c r="I35" s="49"/>
      <c r="J35" s="24" t="s">
        <v>4</v>
      </c>
      <c r="K35" s="25" t="s">
        <v>51</v>
      </c>
      <c r="L35" s="49"/>
      <c r="M35" s="24" t="s">
        <v>4</v>
      </c>
      <c r="N35" s="25" t="s">
        <v>51</v>
      </c>
      <c r="O35" s="49"/>
      <c r="P35" s="24" t="s">
        <v>4</v>
      </c>
      <c r="Q35" s="25" t="s">
        <v>51</v>
      </c>
    </row>
    <row r="36" spans="3:17" x14ac:dyDescent="0.35">
      <c r="C36" s="64"/>
      <c r="D36" s="50" t="s">
        <v>136</v>
      </c>
      <c r="E36" s="51">
        <v>45516</v>
      </c>
      <c r="F36" s="49"/>
      <c r="G36" s="50" t="s">
        <v>137</v>
      </c>
      <c r="H36" s="51">
        <f>+E45+1</f>
        <v>45531</v>
      </c>
      <c r="I36" s="49"/>
      <c r="J36" s="50" t="s">
        <v>138</v>
      </c>
      <c r="K36" s="51">
        <f>+H45+1</f>
        <v>45546</v>
      </c>
      <c r="L36" s="49"/>
      <c r="M36" s="52" t="s">
        <v>139</v>
      </c>
      <c r="N36" s="51">
        <f>+K45+1</f>
        <v>45560</v>
      </c>
      <c r="O36" s="49"/>
      <c r="P36" s="52" t="s">
        <v>140</v>
      </c>
      <c r="Q36" s="51">
        <f>+N45+1</f>
        <v>45575</v>
      </c>
    </row>
    <row r="37" spans="3:17" x14ac:dyDescent="0.35">
      <c r="C37" s="64"/>
      <c r="D37" s="52" t="s">
        <v>141</v>
      </c>
      <c r="E37" s="51">
        <f>+E36+1</f>
        <v>45517</v>
      </c>
      <c r="F37" s="49"/>
      <c r="G37" s="50" t="s">
        <v>142</v>
      </c>
      <c r="H37" s="51">
        <f>+H36+1</f>
        <v>45532</v>
      </c>
      <c r="I37" s="49"/>
      <c r="J37" s="50" t="s">
        <v>143</v>
      </c>
      <c r="K37" s="51">
        <f>+K36+1</f>
        <v>45547</v>
      </c>
      <c r="L37" s="49"/>
      <c r="M37" s="52" t="s">
        <v>144</v>
      </c>
      <c r="N37" s="51">
        <f>+N36+1</f>
        <v>45561</v>
      </c>
      <c r="O37" s="49"/>
      <c r="P37" s="52" t="s">
        <v>145</v>
      </c>
      <c r="Q37" s="51">
        <f>+Q36+1</f>
        <v>45576</v>
      </c>
    </row>
    <row r="38" spans="3:17" x14ac:dyDescent="0.35">
      <c r="C38" s="64"/>
      <c r="D38" s="50" t="s">
        <v>146</v>
      </c>
      <c r="E38" s="51">
        <f t="shared" ref="E38:E43" si="8">+E37+1</f>
        <v>45518</v>
      </c>
      <c r="F38" s="49"/>
      <c r="G38" s="50" t="s">
        <v>147</v>
      </c>
      <c r="H38" s="51">
        <f>+H37+1</f>
        <v>45533</v>
      </c>
      <c r="I38" s="49"/>
      <c r="J38" s="50" t="s">
        <v>148</v>
      </c>
      <c r="K38" s="51">
        <f>+K37+1</f>
        <v>45548</v>
      </c>
      <c r="L38" s="49"/>
      <c r="M38" s="52" t="s">
        <v>149</v>
      </c>
      <c r="N38" s="51">
        <f>+N37+1</f>
        <v>45562</v>
      </c>
      <c r="O38" s="49"/>
      <c r="P38" s="52" t="s">
        <v>150</v>
      </c>
      <c r="Q38" s="51">
        <f>+Q37+4</f>
        <v>45580</v>
      </c>
    </row>
    <row r="39" spans="3:17" x14ac:dyDescent="0.35">
      <c r="C39" s="64"/>
      <c r="D39" s="50" t="s">
        <v>151</v>
      </c>
      <c r="E39" s="51">
        <f>+E38+1</f>
        <v>45519</v>
      </c>
      <c r="F39" s="49"/>
      <c r="G39" s="50" t="s">
        <v>152</v>
      </c>
      <c r="H39" s="51">
        <f>+H38+4</f>
        <v>45537</v>
      </c>
      <c r="I39" s="49"/>
      <c r="J39" s="50" t="s">
        <v>153</v>
      </c>
      <c r="K39" s="51">
        <f>+K38+3</f>
        <v>45551</v>
      </c>
      <c r="L39" s="49"/>
      <c r="M39" s="52" t="s">
        <v>154</v>
      </c>
      <c r="N39" s="51">
        <f>+N38+4</f>
        <v>45566</v>
      </c>
      <c r="O39" s="49"/>
      <c r="P39" s="52" t="s">
        <v>155</v>
      </c>
      <c r="Q39" s="51">
        <f>+Q38+1</f>
        <v>45581</v>
      </c>
    </row>
    <row r="40" spans="3:17" x14ac:dyDescent="0.35">
      <c r="C40" s="64"/>
      <c r="D40" s="50" t="s">
        <v>156</v>
      </c>
      <c r="E40" s="51">
        <f>+E39+1</f>
        <v>45520</v>
      </c>
      <c r="F40" s="49"/>
      <c r="G40" s="50" t="s">
        <v>157</v>
      </c>
      <c r="H40" s="51">
        <f>+H39+1</f>
        <v>45538</v>
      </c>
      <c r="I40" s="49"/>
      <c r="J40" s="50" t="s">
        <v>158</v>
      </c>
      <c r="K40" s="51">
        <f>+K39+1</f>
        <v>45552</v>
      </c>
      <c r="L40" s="49"/>
      <c r="M40" s="52" t="s">
        <v>159</v>
      </c>
      <c r="N40" s="51">
        <f>+N39+1</f>
        <v>45567</v>
      </c>
      <c r="O40" s="49"/>
      <c r="P40" s="52" t="s">
        <v>160</v>
      </c>
      <c r="Q40" s="51">
        <f t="shared" ref="Q40:Q45" si="9">+Q39+1</f>
        <v>45582</v>
      </c>
    </row>
    <row r="41" spans="3:17" x14ac:dyDescent="0.35">
      <c r="C41" s="64"/>
      <c r="D41" s="50" t="s">
        <v>161</v>
      </c>
      <c r="E41" s="51">
        <f>+E40+4</f>
        <v>45524</v>
      </c>
      <c r="F41" s="49"/>
      <c r="G41" s="50" t="s">
        <v>162</v>
      </c>
      <c r="H41" s="51">
        <f t="shared" ref="H41:H42" si="10">+H40+1</f>
        <v>45539</v>
      </c>
      <c r="I41" s="49"/>
      <c r="J41" s="50" t="s">
        <v>163</v>
      </c>
      <c r="K41" s="51">
        <f t="shared" ref="K41:K42" si="11">+K40+1</f>
        <v>45553</v>
      </c>
      <c r="L41" s="49"/>
      <c r="M41" s="52" t="s">
        <v>164</v>
      </c>
      <c r="N41" s="51">
        <f t="shared" ref="N41:N45" si="12">+N40+1</f>
        <v>45568</v>
      </c>
      <c r="O41" s="49"/>
      <c r="P41" s="52" t="s">
        <v>165</v>
      </c>
      <c r="Q41" s="51">
        <f t="shared" si="9"/>
        <v>45583</v>
      </c>
    </row>
    <row r="42" spans="3:17" x14ac:dyDescent="0.35">
      <c r="C42" s="64"/>
      <c r="D42" s="50" t="s">
        <v>166</v>
      </c>
      <c r="E42" s="51">
        <f t="shared" si="8"/>
        <v>45525</v>
      </c>
      <c r="F42" s="49"/>
      <c r="G42" s="50" t="s">
        <v>167</v>
      </c>
      <c r="H42" s="51">
        <f t="shared" si="10"/>
        <v>45540</v>
      </c>
      <c r="I42" s="49"/>
      <c r="J42" s="50" t="s">
        <v>168</v>
      </c>
      <c r="K42" s="51">
        <f t="shared" si="11"/>
        <v>45554</v>
      </c>
      <c r="L42" s="49"/>
      <c r="M42" s="52" t="s">
        <v>169</v>
      </c>
      <c r="N42" s="51">
        <f t="shared" si="12"/>
        <v>45569</v>
      </c>
      <c r="O42" s="49"/>
      <c r="P42" s="52" t="s">
        <v>170</v>
      </c>
      <c r="Q42" s="51">
        <f>+Q41+3</f>
        <v>45586</v>
      </c>
    </row>
    <row r="43" spans="3:17" x14ac:dyDescent="0.35">
      <c r="C43" s="64"/>
      <c r="D43" s="50" t="s">
        <v>171</v>
      </c>
      <c r="E43" s="51">
        <f t="shared" si="8"/>
        <v>45526</v>
      </c>
      <c r="F43" s="49"/>
      <c r="G43" s="50" t="s">
        <v>172</v>
      </c>
      <c r="H43" s="51">
        <f>+H42+1</f>
        <v>45541</v>
      </c>
      <c r="I43" s="49"/>
      <c r="J43" s="50" t="s">
        <v>173</v>
      </c>
      <c r="K43" s="51">
        <f>+K42+1</f>
        <v>45555</v>
      </c>
      <c r="L43" s="49"/>
      <c r="M43" s="52" t="s">
        <v>174</v>
      </c>
      <c r="N43" s="51">
        <f>+N42+3</f>
        <v>45572</v>
      </c>
      <c r="O43" s="49"/>
      <c r="P43" s="52" t="s">
        <v>175</v>
      </c>
      <c r="Q43" s="51">
        <f>+Q42+1</f>
        <v>45587</v>
      </c>
    </row>
    <row r="44" spans="3:17" x14ac:dyDescent="0.35">
      <c r="C44" s="64"/>
      <c r="D44" s="50" t="s">
        <v>176</v>
      </c>
      <c r="E44" s="51">
        <f>+E43+1</f>
        <v>45527</v>
      </c>
      <c r="F44" s="49"/>
      <c r="G44" s="50" t="s">
        <v>177</v>
      </c>
      <c r="H44" s="51">
        <f>+H43+3</f>
        <v>45544</v>
      </c>
      <c r="I44" s="49"/>
      <c r="J44" s="50" t="s">
        <v>178</v>
      </c>
      <c r="K44" s="51">
        <f>+K43+3</f>
        <v>45558</v>
      </c>
      <c r="L44" s="49"/>
      <c r="M44" s="52" t="s">
        <v>179</v>
      </c>
      <c r="N44" s="51">
        <f>+N43+1</f>
        <v>45573</v>
      </c>
      <c r="O44" s="49"/>
      <c r="P44" s="52" t="s">
        <v>180</v>
      </c>
      <c r="Q44" s="51">
        <f t="shared" si="9"/>
        <v>45588</v>
      </c>
    </row>
    <row r="45" spans="3:17" x14ac:dyDescent="0.35">
      <c r="C45" s="64"/>
      <c r="D45" s="50" t="s">
        <v>181</v>
      </c>
      <c r="E45" s="51">
        <f>+E44+3</f>
        <v>45530</v>
      </c>
      <c r="F45" s="49"/>
      <c r="G45" s="50" t="s">
        <v>182</v>
      </c>
      <c r="H45" s="51">
        <f>+H44+1</f>
        <v>45545</v>
      </c>
      <c r="I45" s="49"/>
      <c r="J45" s="50" t="s">
        <v>183</v>
      </c>
      <c r="K45" s="51">
        <f>+K44+1</f>
        <v>45559</v>
      </c>
      <c r="L45" s="49"/>
      <c r="M45" s="52" t="s">
        <v>184</v>
      </c>
      <c r="N45" s="51">
        <f t="shared" si="12"/>
        <v>45574</v>
      </c>
      <c r="O45" s="49"/>
      <c r="P45" s="52" t="s">
        <v>185</v>
      </c>
      <c r="Q45" s="51">
        <f t="shared" si="9"/>
        <v>45589</v>
      </c>
    </row>
    <row r="46" spans="3:17" x14ac:dyDescent="0.35">
      <c r="C46" s="64"/>
    </row>
    <row r="47" spans="3:17" x14ac:dyDescent="0.35">
      <c r="C47" s="64"/>
    </row>
    <row r="48" spans="3:17" x14ac:dyDescent="0.35">
      <c r="C48" s="64"/>
    </row>
    <row r="49" spans="3:3" x14ac:dyDescent="0.35">
      <c r="C49" s="64"/>
    </row>
    <row r="50" spans="3:3" x14ac:dyDescent="0.35">
      <c r="C50" s="64"/>
    </row>
    <row r="51" spans="3:3" x14ac:dyDescent="0.35">
      <c r="C51" s="64"/>
    </row>
    <row r="52" spans="3:3" x14ac:dyDescent="0.35">
      <c r="C52" s="64"/>
    </row>
    <row r="53" spans="3:3" x14ac:dyDescent="0.35">
      <c r="C53" s="64"/>
    </row>
    <row r="54" spans="3:3" x14ac:dyDescent="0.35">
      <c r="C54" s="64"/>
    </row>
  </sheetData>
  <sheetProtection algorithmName="SHA-512" hashValue="Ag0RDoRdmN9h/mJ9CPYM218kvH2AzlYuCuzbpADGkJjgbkL4Hd9GS5ka/Pe1LrMVG+N8Xmj5Q/OEhl01lzT5Ww==" saltValue="+bNRhNgcwsip8sxDwPyzTQ==" spinCount="100000" sheet="1" formatCells="0" formatColumns="0"/>
  <mergeCells count="5">
    <mergeCell ref="D2:K2"/>
    <mergeCell ref="C33:C54"/>
    <mergeCell ref="C19:C32"/>
    <mergeCell ref="C4:C18"/>
    <mergeCell ref="B2:B7"/>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314C6-3B2D-438F-9032-3526B79371BC}">
  <sheetPr codeName="Hoja10"/>
  <dimension ref="B1:K26"/>
  <sheetViews>
    <sheetView workbookViewId="0">
      <pane xSplit="3" ySplit="8" topLeftCell="D9" activePane="bottomRight" state="frozen"/>
      <selection pane="topRight" activeCell="D1" sqref="D1"/>
      <selection pane="bottomLeft" activeCell="A9" sqref="A9"/>
      <selection pane="bottomRight" activeCell="E9" sqref="E9"/>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2.81640625" style="1" customWidth="1"/>
    <col min="6" max="6" width="1.36328125" style="1" customWidth="1"/>
    <col min="7" max="7" width="14.7265625" style="1" customWidth="1"/>
    <col min="8" max="8" width="22.81640625" style="1" customWidth="1"/>
    <col min="9" max="9" width="2.08984375" style="1" customWidth="1"/>
    <col min="10" max="10" width="16" style="1" customWidth="1"/>
    <col min="11" max="11" width="22.81640625" style="1" customWidth="1"/>
    <col min="12" max="16384" width="8.7265625" style="1"/>
  </cols>
  <sheetData>
    <row r="1" spans="2:11" ht="7.5" customHeight="1" x14ac:dyDescent="0.35"/>
    <row r="2" spans="2:11" ht="15.5" customHeight="1" x14ac:dyDescent="0.35">
      <c r="B2" s="58">
        <f>+MENU!G14</f>
        <v>0</v>
      </c>
      <c r="C2" s="11"/>
      <c r="D2" s="12" t="s">
        <v>101</v>
      </c>
      <c r="E2" s="12"/>
      <c r="F2" s="12"/>
      <c r="G2" s="12"/>
      <c r="H2" s="12"/>
      <c r="I2" s="12"/>
      <c r="J2" s="12"/>
      <c r="K2" s="29"/>
    </row>
    <row r="3" spans="2:11" ht="8.5" customHeight="1" x14ac:dyDescent="0.35">
      <c r="B3" s="58"/>
      <c r="C3" s="11"/>
    </row>
    <row r="4" spans="2:11" x14ac:dyDescent="0.35">
      <c r="B4" s="58"/>
      <c r="C4" s="11"/>
      <c r="D4" s="2"/>
    </row>
    <row r="5" spans="2:11" ht="0.5" customHeight="1" x14ac:dyDescent="0.35">
      <c r="B5" s="58"/>
      <c r="C5" s="11"/>
    </row>
    <row r="6" spans="2:11" ht="43.15" customHeight="1" x14ac:dyDescent="0.35">
      <c r="B6" s="58"/>
      <c r="C6" s="11"/>
      <c r="D6" s="66" t="s">
        <v>126</v>
      </c>
      <c r="E6" s="66"/>
      <c r="F6" s="10"/>
      <c r="G6" s="13"/>
      <c r="H6" s="13"/>
      <c r="I6" s="10"/>
      <c r="J6" s="13"/>
      <c r="K6" s="13"/>
    </row>
    <row r="7" spans="2:11" ht="6" customHeight="1" x14ac:dyDescent="0.35"/>
    <row r="8" spans="2:11" ht="46.5" x14ac:dyDescent="0.35">
      <c r="D8" s="7" t="s">
        <v>117</v>
      </c>
      <c r="E8" s="8" t="s">
        <v>51</v>
      </c>
      <c r="G8" s="13"/>
      <c r="H8" s="14"/>
      <c r="J8" s="13"/>
      <c r="K8" s="14"/>
    </row>
    <row r="9" spans="2:11" x14ac:dyDescent="0.35">
      <c r="D9" s="3" t="s">
        <v>37</v>
      </c>
      <c r="E9" s="4">
        <v>45397</v>
      </c>
      <c r="G9" s="15"/>
      <c r="H9" s="16"/>
      <c r="J9" s="15"/>
      <c r="K9" s="16"/>
    </row>
    <row r="10" spans="2:11" x14ac:dyDescent="0.35">
      <c r="D10" s="3" t="s">
        <v>38</v>
      </c>
      <c r="E10" s="4">
        <f>+E9+1</f>
        <v>45398</v>
      </c>
      <c r="G10" s="15"/>
      <c r="H10" s="16"/>
      <c r="J10" s="15"/>
      <c r="K10" s="16"/>
    </row>
    <row r="11" spans="2:11" x14ac:dyDescent="0.35">
      <c r="D11" s="3" t="s">
        <v>39</v>
      </c>
      <c r="E11" s="4">
        <f t="shared" ref="E11:E13" si="0">+E10+1</f>
        <v>45399</v>
      </c>
      <c r="G11" s="15"/>
      <c r="H11" s="16"/>
      <c r="J11" s="15"/>
      <c r="K11" s="16"/>
    </row>
    <row r="12" spans="2:11" x14ac:dyDescent="0.35">
      <c r="D12" s="3" t="s">
        <v>40</v>
      </c>
      <c r="E12" s="4">
        <f t="shared" si="0"/>
        <v>45400</v>
      </c>
      <c r="G12" s="15"/>
      <c r="H12" s="16"/>
      <c r="J12" s="15"/>
      <c r="K12" s="16"/>
    </row>
    <row r="13" spans="2:11" x14ac:dyDescent="0.35">
      <c r="D13" s="3" t="s">
        <v>41</v>
      </c>
      <c r="E13" s="4">
        <f t="shared" si="0"/>
        <v>45401</v>
      </c>
      <c r="G13" s="15"/>
      <c r="H13" s="16"/>
      <c r="J13" s="15"/>
      <c r="K13" s="16"/>
    </row>
    <row r="14" spans="2:11" x14ac:dyDescent="0.35">
      <c r="D14" s="15"/>
      <c r="E14" s="16"/>
      <c r="G14" s="15"/>
      <c r="H14" s="16"/>
      <c r="J14" s="15"/>
      <c r="K14" s="16"/>
    </row>
    <row r="15" spans="2:11" x14ac:dyDescent="0.35">
      <c r="D15" s="15"/>
      <c r="E15" s="16"/>
      <c r="G15" s="15"/>
      <c r="H15" s="16"/>
      <c r="J15" s="15"/>
      <c r="K15" s="16"/>
    </row>
    <row r="16" spans="2:11" x14ac:dyDescent="0.35">
      <c r="D16" s="15"/>
      <c r="E16" s="16"/>
      <c r="G16" s="15"/>
      <c r="H16" s="16"/>
      <c r="J16" s="15"/>
      <c r="K16" s="16"/>
    </row>
    <row r="17" spans="4:11" x14ac:dyDescent="0.35">
      <c r="D17" s="15"/>
      <c r="E17" s="16"/>
      <c r="G17" s="15"/>
      <c r="H17" s="16"/>
      <c r="J17" s="15"/>
      <c r="K17" s="16"/>
    </row>
    <row r="18" spans="4:11" x14ac:dyDescent="0.35">
      <c r="D18" s="15"/>
      <c r="E18" s="16"/>
      <c r="G18" s="15"/>
      <c r="H18" s="16"/>
      <c r="J18" s="15"/>
      <c r="K18" s="16"/>
    </row>
    <row r="20" spans="4:11" ht="15.5" customHeight="1" x14ac:dyDescent="0.35">
      <c r="D20" s="18"/>
      <c r="E20" s="18"/>
      <c r="F20" s="18"/>
      <c r="G20" s="18"/>
      <c r="H20" s="18"/>
      <c r="I20" s="18"/>
      <c r="J20" s="18"/>
      <c r="K20" s="18"/>
    </row>
    <row r="21" spans="4:11" ht="30.5" customHeight="1" x14ac:dyDescent="0.35">
      <c r="D21" s="18"/>
      <c r="E21" s="18"/>
      <c r="F21" s="18"/>
      <c r="G21" s="18"/>
      <c r="H21" s="18"/>
      <c r="I21" s="18"/>
      <c r="J21" s="18"/>
      <c r="K21" s="18"/>
    </row>
    <row r="22" spans="4:11" x14ac:dyDescent="0.35">
      <c r="D22" s="18"/>
      <c r="E22" s="18"/>
      <c r="F22" s="18"/>
      <c r="G22" s="18"/>
      <c r="H22" s="18"/>
      <c r="I22" s="18"/>
      <c r="J22" s="18"/>
      <c r="K22" s="18"/>
    </row>
    <row r="23" spans="4:11" ht="7.15" customHeight="1" x14ac:dyDescent="0.35">
      <c r="D23" s="18"/>
      <c r="E23" s="18"/>
      <c r="F23" s="18"/>
      <c r="G23" s="18"/>
      <c r="H23" s="18"/>
      <c r="I23" s="18"/>
      <c r="J23" s="18"/>
      <c r="K23" s="18"/>
    </row>
    <row r="24" spans="4:11" ht="27" customHeight="1" x14ac:dyDescent="0.35">
      <c r="D24" s="17"/>
      <c r="E24" s="19"/>
      <c r="F24" s="19"/>
      <c r="G24" s="19"/>
      <c r="H24" s="19"/>
      <c r="I24" s="19"/>
      <c r="J24" s="19"/>
      <c r="K24" s="19"/>
    </row>
    <row r="25" spans="4:11" ht="53" customHeight="1" x14ac:dyDescent="0.35">
      <c r="D25" s="19"/>
      <c r="E25" s="19"/>
      <c r="F25" s="19"/>
      <c r="G25" s="19"/>
      <c r="H25" s="19"/>
      <c r="I25" s="19"/>
      <c r="J25" s="19"/>
      <c r="K25" s="19"/>
    </row>
    <row r="26" spans="4:11" ht="48" customHeight="1" x14ac:dyDescent="0.35">
      <c r="D26" s="19"/>
      <c r="E26" s="19"/>
      <c r="F26" s="19"/>
      <c r="G26" s="19"/>
      <c r="H26" s="19"/>
      <c r="I26" s="19"/>
      <c r="J26" s="19"/>
      <c r="K26" s="19"/>
    </row>
  </sheetData>
  <sheetProtection algorithmName="SHA-512" hashValue="2d2ZI89EgzN44usXTK/sd2+sYUa9xevjKgtqgrkF9BUiHmv+Amyni8Z4MLC0z4WqeuNLd8ET4Fj6533NGgFFdA==" saltValue="s0NvonyPjOU8eo9rORsmfg==" spinCount="100000" sheet="1" formatCells="0" formatColumns="0"/>
  <mergeCells count="2">
    <mergeCell ref="B2:B6"/>
    <mergeCell ref="D6:E6"/>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7E8C-5584-412F-837C-D2C7BD9D8BC7}">
  <sheetPr codeName="Hoja11"/>
  <dimension ref="B1:J32"/>
  <sheetViews>
    <sheetView workbookViewId="0">
      <pane xSplit="3" ySplit="2" topLeftCell="D3" activePane="bottomRight" state="frozen"/>
      <selection pane="topRight" activeCell="D1" sqref="D1"/>
      <selection pane="bottomLeft" activeCell="A3" sqref="A3"/>
      <selection pane="bottomRight" activeCell="J23" sqref="J23"/>
    </sheetView>
  </sheetViews>
  <sheetFormatPr baseColWidth="10" defaultColWidth="8.7265625" defaultRowHeight="15.5" x14ac:dyDescent="0.35"/>
  <cols>
    <col min="1" max="1" width="0.7265625" style="1" customWidth="1"/>
    <col min="2" max="2" width="3.90625" style="1" customWidth="1"/>
    <col min="3" max="3" width="0.90625" style="1" customWidth="1"/>
    <col min="4" max="4" width="15.36328125" style="1" customWidth="1"/>
    <col min="5" max="5" width="25.81640625" style="1" customWidth="1"/>
    <col min="6" max="6" width="29" style="1" customWidth="1"/>
    <col min="7" max="7" width="27" style="1" customWidth="1"/>
    <col min="8" max="8" width="28.90625" style="1" customWidth="1"/>
    <col min="9" max="9" width="27.36328125" style="1" customWidth="1"/>
    <col min="10" max="10" width="25" style="1" customWidth="1"/>
    <col min="11" max="16384" width="8.7265625" style="1"/>
  </cols>
  <sheetData>
    <row r="1" spans="2:10" ht="7.5" customHeight="1" x14ac:dyDescent="0.35"/>
    <row r="2" spans="2:10" x14ac:dyDescent="0.35">
      <c r="B2" s="58">
        <f>+MENU!G14</f>
        <v>0</v>
      </c>
      <c r="C2" s="11"/>
      <c r="D2" s="59" t="s">
        <v>64</v>
      </c>
      <c r="E2" s="60"/>
      <c r="F2" s="60"/>
      <c r="G2" s="60"/>
      <c r="H2" s="9"/>
    </row>
    <row r="3" spans="2:10" ht="8.5" customHeight="1" x14ac:dyDescent="0.35">
      <c r="B3" s="58"/>
      <c r="C3" s="11"/>
    </row>
    <row r="4" spans="2:10" x14ac:dyDescent="0.35">
      <c r="B4" s="58"/>
      <c r="C4" s="11"/>
      <c r="D4" s="2"/>
    </row>
    <row r="5" spans="2:10" ht="6" customHeight="1" x14ac:dyDescent="0.35">
      <c r="B5" s="58"/>
      <c r="C5" s="11"/>
    </row>
    <row r="6" spans="2:10" ht="19.5" customHeight="1" x14ac:dyDescent="0.35">
      <c r="B6" s="58"/>
      <c r="C6" s="11"/>
      <c r="D6" s="27" t="s">
        <v>71</v>
      </c>
      <c r="E6" s="27" t="s">
        <v>65</v>
      </c>
      <c r="F6" s="28" t="s">
        <v>66</v>
      </c>
      <c r="G6" s="27" t="s">
        <v>67</v>
      </c>
      <c r="H6" s="28" t="s">
        <v>68</v>
      </c>
      <c r="I6" s="27" t="s">
        <v>69</v>
      </c>
      <c r="J6" s="28" t="s">
        <v>70</v>
      </c>
    </row>
    <row r="7" spans="2:10" ht="6" customHeight="1" x14ac:dyDescent="0.35"/>
    <row r="8" spans="2:10" ht="31" x14ac:dyDescent="0.35">
      <c r="D8" s="7" t="s">
        <v>1</v>
      </c>
      <c r="E8" s="8" t="s">
        <v>51</v>
      </c>
      <c r="F8" s="8" t="s">
        <v>51</v>
      </c>
      <c r="G8" s="8" t="s">
        <v>51</v>
      </c>
      <c r="H8" s="8" t="s">
        <v>51</v>
      </c>
      <c r="I8" s="8" t="s">
        <v>51</v>
      </c>
      <c r="J8" s="8" t="s">
        <v>51</v>
      </c>
    </row>
    <row r="9" spans="2:10" x14ac:dyDescent="0.35">
      <c r="D9" s="3">
        <v>1</v>
      </c>
      <c r="E9" s="4">
        <v>45331</v>
      </c>
      <c r="F9" s="4">
        <v>45362</v>
      </c>
      <c r="G9" s="4">
        <v>45391</v>
      </c>
      <c r="H9" s="4">
        <v>45422</v>
      </c>
      <c r="I9" s="4">
        <v>45456</v>
      </c>
      <c r="J9" s="4">
        <v>45483</v>
      </c>
    </row>
    <row r="10" spans="2:10" x14ac:dyDescent="0.35">
      <c r="D10" s="3">
        <f>+D9+1</f>
        <v>2</v>
      </c>
      <c r="E10" s="4">
        <f>+E9+3</f>
        <v>45334</v>
      </c>
      <c r="F10" s="4">
        <f>+F9+1</f>
        <v>45363</v>
      </c>
      <c r="G10" s="4">
        <f t="shared" ref="G10:I10" si="0">+G9+1</f>
        <v>45392</v>
      </c>
      <c r="H10" s="4">
        <f>+H9+4</f>
        <v>45426</v>
      </c>
      <c r="I10" s="4">
        <f t="shared" si="0"/>
        <v>45457</v>
      </c>
      <c r="J10" s="4">
        <f>+J9+1</f>
        <v>45484</v>
      </c>
    </row>
    <row r="11" spans="2:10" x14ac:dyDescent="0.35">
      <c r="D11" s="3">
        <f t="shared" ref="D11:J17" si="1">+D10+1</f>
        <v>3</v>
      </c>
      <c r="E11" s="4">
        <f>+E10+1</f>
        <v>45335</v>
      </c>
      <c r="F11" s="4">
        <f>+F10+1</f>
        <v>45364</v>
      </c>
      <c r="G11" s="4">
        <f t="shared" si="1"/>
        <v>45393</v>
      </c>
      <c r="H11" s="4">
        <f>+H10+1</f>
        <v>45427</v>
      </c>
      <c r="I11" s="4">
        <f>+I10+3</f>
        <v>45460</v>
      </c>
      <c r="J11" s="4">
        <f t="shared" si="1"/>
        <v>45485</v>
      </c>
    </row>
    <row r="12" spans="2:10" x14ac:dyDescent="0.35">
      <c r="D12" s="3">
        <f t="shared" si="1"/>
        <v>4</v>
      </c>
      <c r="E12" s="4">
        <f t="shared" si="1"/>
        <v>45336</v>
      </c>
      <c r="F12" s="4">
        <f t="shared" si="1"/>
        <v>45365</v>
      </c>
      <c r="G12" s="4">
        <f t="shared" si="1"/>
        <v>45394</v>
      </c>
      <c r="H12" s="4">
        <f t="shared" si="1"/>
        <v>45428</v>
      </c>
      <c r="I12" s="4">
        <f>+I11+1</f>
        <v>45461</v>
      </c>
      <c r="J12" s="4">
        <f>+J11+3</f>
        <v>45488</v>
      </c>
    </row>
    <row r="13" spans="2:10" x14ac:dyDescent="0.35">
      <c r="D13" s="3">
        <f t="shared" si="1"/>
        <v>5</v>
      </c>
      <c r="E13" s="4">
        <f t="shared" si="1"/>
        <v>45337</v>
      </c>
      <c r="F13" s="4">
        <f t="shared" si="1"/>
        <v>45366</v>
      </c>
      <c r="G13" s="4">
        <f>+G12+3</f>
        <v>45397</v>
      </c>
      <c r="H13" s="4">
        <f t="shared" si="1"/>
        <v>45429</v>
      </c>
      <c r="I13" s="4">
        <f t="shared" si="1"/>
        <v>45462</v>
      </c>
      <c r="J13" s="4">
        <f>+J12+1</f>
        <v>45489</v>
      </c>
    </row>
    <row r="14" spans="2:10" x14ac:dyDescent="0.35">
      <c r="D14" s="3">
        <f t="shared" si="1"/>
        <v>6</v>
      </c>
      <c r="E14" s="4">
        <f t="shared" si="1"/>
        <v>45338</v>
      </c>
      <c r="F14" s="4">
        <f>+F13+3</f>
        <v>45369</v>
      </c>
      <c r="G14" s="4">
        <f>+G13+1</f>
        <v>45398</v>
      </c>
      <c r="H14" s="4">
        <f>+H13+3</f>
        <v>45432</v>
      </c>
      <c r="I14" s="4">
        <f t="shared" si="1"/>
        <v>45463</v>
      </c>
      <c r="J14" s="4">
        <f t="shared" si="1"/>
        <v>45490</v>
      </c>
    </row>
    <row r="15" spans="2:10" x14ac:dyDescent="0.35">
      <c r="D15" s="3">
        <f t="shared" si="1"/>
        <v>7</v>
      </c>
      <c r="E15" s="4">
        <f>+E14+3</f>
        <v>45341</v>
      </c>
      <c r="F15" s="4">
        <f>+F14+1</f>
        <v>45370</v>
      </c>
      <c r="G15" s="4">
        <f t="shared" si="1"/>
        <v>45399</v>
      </c>
      <c r="H15" s="4">
        <f>+H14+1</f>
        <v>45433</v>
      </c>
      <c r="I15" s="4">
        <f t="shared" si="1"/>
        <v>45464</v>
      </c>
      <c r="J15" s="4">
        <f t="shared" si="1"/>
        <v>45491</v>
      </c>
    </row>
    <row r="16" spans="2:10" x14ac:dyDescent="0.35">
      <c r="D16" s="3">
        <f t="shared" si="1"/>
        <v>8</v>
      </c>
      <c r="E16" s="4">
        <f>+E15+1</f>
        <v>45342</v>
      </c>
      <c r="F16" s="4">
        <f>+F15+1</f>
        <v>45371</v>
      </c>
      <c r="G16" s="4">
        <f t="shared" si="1"/>
        <v>45400</v>
      </c>
      <c r="H16" s="4">
        <f t="shared" si="1"/>
        <v>45434</v>
      </c>
      <c r="I16" s="4">
        <f>+I15+3</f>
        <v>45467</v>
      </c>
      <c r="J16" s="4">
        <f t="shared" si="1"/>
        <v>45492</v>
      </c>
    </row>
    <row r="17" spans="3:10" x14ac:dyDescent="0.35">
      <c r="D17" s="3">
        <f t="shared" si="1"/>
        <v>9</v>
      </c>
      <c r="E17" s="4">
        <f t="shared" si="1"/>
        <v>45343</v>
      </c>
      <c r="F17" s="4">
        <f t="shared" si="1"/>
        <v>45372</v>
      </c>
      <c r="G17" s="4">
        <f t="shared" si="1"/>
        <v>45401</v>
      </c>
      <c r="H17" s="4">
        <f t="shared" si="1"/>
        <v>45435</v>
      </c>
      <c r="I17" s="4">
        <f>+I16+1</f>
        <v>45468</v>
      </c>
      <c r="J17" s="4">
        <f>+J16+3</f>
        <v>45495</v>
      </c>
    </row>
    <row r="18" spans="3:10" x14ac:dyDescent="0.35">
      <c r="D18" s="3">
        <f>+D17-9</f>
        <v>0</v>
      </c>
      <c r="E18" s="4">
        <f t="shared" ref="E18:I18" si="2">+E17+1</f>
        <v>45344</v>
      </c>
      <c r="F18" s="4">
        <f t="shared" si="2"/>
        <v>45373</v>
      </c>
      <c r="G18" s="4">
        <f>+G17+3</f>
        <v>45404</v>
      </c>
      <c r="H18" s="4">
        <f t="shared" si="2"/>
        <v>45436</v>
      </c>
      <c r="I18" s="4">
        <f t="shared" si="2"/>
        <v>45469</v>
      </c>
      <c r="J18" s="4">
        <f>+J17+1</f>
        <v>45496</v>
      </c>
    </row>
    <row r="19" spans="3:10" ht="5.5" customHeight="1" x14ac:dyDescent="0.35"/>
    <row r="20" spans="3:10" ht="19.5" customHeight="1" x14ac:dyDescent="0.35">
      <c r="C20" s="11"/>
      <c r="D20" s="27" t="s">
        <v>71</v>
      </c>
      <c r="E20" s="27" t="s">
        <v>72</v>
      </c>
      <c r="F20" s="28" t="s">
        <v>73</v>
      </c>
      <c r="G20" s="27" t="s">
        <v>74</v>
      </c>
      <c r="H20" s="28" t="s">
        <v>75</v>
      </c>
      <c r="I20" s="27" t="s">
        <v>76</v>
      </c>
      <c r="J20" s="28" t="s">
        <v>77</v>
      </c>
    </row>
    <row r="21" spans="3:10" ht="6" customHeight="1" x14ac:dyDescent="0.35"/>
    <row r="22" spans="3:10" ht="31" x14ac:dyDescent="0.35">
      <c r="D22" s="7" t="s">
        <v>1</v>
      </c>
      <c r="E22" s="8" t="s">
        <v>51</v>
      </c>
      <c r="F22" s="8" t="s">
        <v>51</v>
      </c>
      <c r="G22" s="8" t="s">
        <v>51</v>
      </c>
      <c r="H22" s="8" t="s">
        <v>51</v>
      </c>
      <c r="I22" s="8" t="s">
        <v>51</v>
      </c>
      <c r="J22" s="8" t="s">
        <v>51</v>
      </c>
    </row>
    <row r="23" spans="3:10" x14ac:dyDescent="0.35">
      <c r="D23" s="3">
        <v>1</v>
      </c>
      <c r="E23" s="4">
        <v>45516</v>
      </c>
      <c r="F23" s="4">
        <v>45545</v>
      </c>
      <c r="G23" s="4">
        <v>45574</v>
      </c>
      <c r="H23" s="4">
        <v>45609</v>
      </c>
      <c r="I23" s="4">
        <v>45636</v>
      </c>
      <c r="J23" s="4">
        <v>45670</v>
      </c>
    </row>
    <row r="24" spans="3:10" x14ac:dyDescent="0.35">
      <c r="D24" s="3">
        <f>+D23+1</f>
        <v>2</v>
      </c>
      <c r="E24" s="4">
        <f>+E23+1</f>
        <v>45517</v>
      </c>
      <c r="F24" s="4">
        <f t="shared" ref="F24:G32" si="3">+F23+1</f>
        <v>45546</v>
      </c>
      <c r="G24" s="4">
        <f>+G23+1</f>
        <v>45575</v>
      </c>
      <c r="H24" s="4">
        <f t="shared" ref="H24:J32" si="4">+H23+1</f>
        <v>45610</v>
      </c>
      <c r="I24" s="4">
        <f t="shared" ref="I24" si="5">+I23+1</f>
        <v>45637</v>
      </c>
      <c r="J24" s="4">
        <f>+J23+1</f>
        <v>45671</v>
      </c>
    </row>
    <row r="25" spans="3:10" x14ac:dyDescent="0.35">
      <c r="D25" s="3">
        <f t="shared" ref="D25:E25" si="6">+D24+1</f>
        <v>3</v>
      </c>
      <c r="E25" s="4">
        <f t="shared" si="6"/>
        <v>45518</v>
      </c>
      <c r="F25" s="4">
        <f t="shared" si="3"/>
        <v>45547</v>
      </c>
      <c r="G25" s="4">
        <f t="shared" si="3"/>
        <v>45576</v>
      </c>
      <c r="H25" s="4">
        <f t="shared" si="4"/>
        <v>45611</v>
      </c>
      <c r="I25" s="4">
        <f t="shared" si="4"/>
        <v>45638</v>
      </c>
      <c r="J25" s="4">
        <f t="shared" si="4"/>
        <v>45672</v>
      </c>
    </row>
    <row r="26" spans="3:10" x14ac:dyDescent="0.35">
      <c r="D26" s="3">
        <f t="shared" ref="D26:E26" si="7">+D25+1</f>
        <v>4</v>
      </c>
      <c r="E26" s="4">
        <f t="shared" si="7"/>
        <v>45519</v>
      </c>
      <c r="F26" s="4">
        <f t="shared" si="3"/>
        <v>45548</v>
      </c>
      <c r="G26" s="4">
        <f>+G25+4</f>
        <v>45580</v>
      </c>
      <c r="H26" s="4">
        <f>+H25+3</f>
        <v>45614</v>
      </c>
      <c r="I26" s="4">
        <f t="shared" si="4"/>
        <v>45639</v>
      </c>
      <c r="J26" s="4">
        <f t="shared" si="4"/>
        <v>45673</v>
      </c>
    </row>
    <row r="27" spans="3:10" x14ac:dyDescent="0.35">
      <c r="D27" s="3">
        <f t="shared" ref="D27:E27" si="8">+D26+1</f>
        <v>5</v>
      </c>
      <c r="E27" s="4">
        <f t="shared" si="8"/>
        <v>45520</v>
      </c>
      <c r="F27" s="4">
        <f>+F26+3</f>
        <v>45551</v>
      </c>
      <c r="G27" s="4">
        <f>+G26+1</f>
        <v>45581</v>
      </c>
      <c r="H27" s="4">
        <f>+H26+1</f>
        <v>45615</v>
      </c>
      <c r="I27" s="4">
        <f>+I26+3</f>
        <v>45642</v>
      </c>
      <c r="J27" s="4">
        <f t="shared" si="4"/>
        <v>45674</v>
      </c>
    </row>
    <row r="28" spans="3:10" x14ac:dyDescent="0.35">
      <c r="D28" s="3">
        <f t="shared" ref="D28" si="9">+D27+1</f>
        <v>6</v>
      </c>
      <c r="E28" s="4">
        <f>+E27+4</f>
        <v>45524</v>
      </c>
      <c r="F28" s="4">
        <f>+F27+1</f>
        <v>45552</v>
      </c>
      <c r="G28" s="4">
        <f t="shared" si="3"/>
        <v>45582</v>
      </c>
      <c r="H28" s="4">
        <f t="shared" si="4"/>
        <v>45616</v>
      </c>
      <c r="I28" s="4">
        <f>+I27+1</f>
        <v>45643</v>
      </c>
      <c r="J28" s="4">
        <f>+J27+3</f>
        <v>45677</v>
      </c>
    </row>
    <row r="29" spans="3:10" x14ac:dyDescent="0.35">
      <c r="D29" s="3">
        <f t="shared" ref="D29" si="10">+D28+1</f>
        <v>7</v>
      </c>
      <c r="E29" s="4">
        <f>+E28+1</f>
        <v>45525</v>
      </c>
      <c r="F29" s="4">
        <f t="shared" si="3"/>
        <v>45553</v>
      </c>
      <c r="G29" s="4">
        <f t="shared" si="3"/>
        <v>45583</v>
      </c>
      <c r="H29" s="4">
        <f t="shared" si="4"/>
        <v>45617</v>
      </c>
      <c r="I29" s="4">
        <f t="shared" si="4"/>
        <v>45644</v>
      </c>
      <c r="J29" s="4">
        <f>+J28+1</f>
        <v>45678</v>
      </c>
    </row>
    <row r="30" spans="3:10" x14ac:dyDescent="0.35">
      <c r="D30" s="3">
        <f t="shared" ref="D30:E30" si="11">+D29+1</f>
        <v>8</v>
      </c>
      <c r="E30" s="4">
        <f t="shared" si="11"/>
        <v>45526</v>
      </c>
      <c r="F30" s="4">
        <f t="shared" si="3"/>
        <v>45554</v>
      </c>
      <c r="G30" s="4">
        <f>+G29+3</f>
        <v>45586</v>
      </c>
      <c r="H30" s="4">
        <f t="shared" si="4"/>
        <v>45618</v>
      </c>
      <c r="I30" s="4">
        <f t="shared" si="4"/>
        <v>45645</v>
      </c>
      <c r="J30" s="4">
        <f t="shared" si="4"/>
        <v>45679</v>
      </c>
    </row>
    <row r="31" spans="3:10" x14ac:dyDescent="0.35">
      <c r="D31" s="3">
        <f t="shared" ref="D31:E31" si="12">+D30+1</f>
        <v>9</v>
      </c>
      <c r="E31" s="4">
        <f t="shared" si="12"/>
        <v>45527</v>
      </c>
      <c r="F31" s="4">
        <f t="shared" si="3"/>
        <v>45555</v>
      </c>
      <c r="G31" s="4">
        <f>+G30+1</f>
        <v>45587</v>
      </c>
      <c r="H31" s="4">
        <f>+H30+3</f>
        <v>45621</v>
      </c>
      <c r="I31" s="4">
        <f t="shared" si="4"/>
        <v>45646</v>
      </c>
      <c r="J31" s="4">
        <f t="shared" si="4"/>
        <v>45680</v>
      </c>
    </row>
    <row r="32" spans="3:10" x14ac:dyDescent="0.35">
      <c r="D32" s="3">
        <f>+D31-9</f>
        <v>0</v>
      </c>
      <c r="E32" s="4">
        <f>+E31+3</f>
        <v>45530</v>
      </c>
      <c r="F32" s="4">
        <f>+F31+3</f>
        <v>45558</v>
      </c>
      <c r="G32" s="4">
        <f t="shared" si="3"/>
        <v>45588</v>
      </c>
      <c r="H32" s="4">
        <f>+H31+1</f>
        <v>45622</v>
      </c>
      <c r="I32" s="4">
        <f>+I31+3</f>
        <v>45649</v>
      </c>
      <c r="J32" s="4">
        <f t="shared" si="4"/>
        <v>45681</v>
      </c>
    </row>
  </sheetData>
  <sheetProtection algorithmName="SHA-512" hashValue="U4qZo7s37/3ttfdpTW+rEuGEl91FohB9CePljyKWrON7CtYN5DI6G+HyJn1YRUTvg+NaN1Xlrb+w3xMyp2B/Iw==" saltValue="DdFgJMHl4hnhAwCwGD0jXA==" spinCount="100000" sheet="1" formatCells="0" formatColumns="0" formatRows="0"/>
  <mergeCells count="2">
    <mergeCell ref="B2:B6"/>
    <mergeCell ref="D2:G2"/>
  </mergeCells>
  <phoneticPr fontId="9" type="noConversion"/>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E5C7-1599-467C-9D16-4DE3FDD8612E}">
  <sheetPr codeName="Hoja21"/>
  <dimension ref="B1:M18"/>
  <sheetViews>
    <sheetView workbookViewId="0">
      <pane ySplit="6" topLeftCell="A7" activePane="bottomLeft" state="frozen"/>
      <selection pane="bottomLeft" activeCell="A8" sqref="A8"/>
    </sheetView>
  </sheetViews>
  <sheetFormatPr baseColWidth="10" defaultColWidth="8.7265625" defaultRowHeight="15.5" x14ac:dyDescent="0.35"/>
  <cols>
    <col min="1" max="1" width="0.7265625" style="1" customWidth="1"/>
    <col min="2" max="2" width="3.90625" style="1" customWidth="1"/>
    <col min="3" max="3" width="0.90625" style="1" customWidth="1"/>
    <col min="4" max="4" width="15.1796875" style="1" customWidth="1"/>
    <col min="5" max="5" width="25.81640625" style="1" customWidth="1"/>
    <col min="6" max="6" width="1.36328125" style="1" customWidth="1"/>
    <col min="7" max="7" width="14.7265625" style="1" customWidth="1"/>
    <col min="8" max="8" width="29.26953125" style="1" customWidth="1"/>
    <col min="9" max="9" width="2.08984375" style="1" customWidth="1"/>
    <col min="10" max="10" width="15.6328125" style="1" customWidth="1"/>
    <col min="11" max="11" width="22.81640625" style="1" hidden="1" customWidth="1"/>
    <col min="12" max="16384" width="8.7265625" style="1"/>
  </cols>
  <sheetData>
    <row r="1" spans="2:13" ht="7.5" customHeight="1" x14ac:dyDescent="0.35"/>
    <row r="2" spans="2:13" x14ac:dyDescent="0.35">
      <c r="B2" s="58">
        <f>+MENU!G14</f>
        <v>0</v>
      </c>
      <c r="C2" s="11"/>
      <c r="D2" s="59" t="s">
        <v>110</v>
      </c>
      <c r="E2" s="60"/>
      <c r="F2" s="60"/>
      <c r="G2" s="60"/>
      <c r="H2" s="60"/>
      <c r="I2" s="60"/>
      <c r="J2" s="60"/>
      <c r="K2" s="60"/>
    </row>
    <row r="3" spans="2:13" ht="8.5" customHeight="1" x14ac:dyDescent="0.35">
      <c r="B3" s="58"/>
      <c r="C3" s="11"/>
    </row>
    <row r="4" spans="2:13" x14ac:dyDescent="0.35">
      <c r="B4" s="58"/>
      <c r="C4" s="11"/>
      <c r="D4" s="2"/>
    </row>
    <row r="5" spans="2:13" ht="6" customHeight="1" x14ac:dyDescent="0.35">
      <c r="B5" s="58"/>
      <c r="C5" s="11"/>
    </row>
    <row r="6" spans="2:13" ht="43.15" customHeight="1" x14ac:dyDescent="0.35">
      <c r="B6" s="58"/>
      <c r="C6" s="11"/>
      <c r="D6" s="62" t="s">
        <v>3</v>
      </c>
      <c r="E6" s="62"/>
      <c r="F6" s="10"/>
      <c r="G6" s="66" t="s">
        <v>13</v>
      </c>
      <c r="H6" s="66"/>
      <c r="I6" s="10"/>
      <c r="J6" s="13"/>
      <c r="K6" s="13"/>
      <c r="M6" s="43"/>
    </row>
    <row r="7" spans="2:13" ht="6" customHeight="1" x14ac:dyDescent="0.35"/>
    <row r="8" spans="2:13" ht="31" x14ac:dyDescent="0.35">
      <c r="D8" s="7" t="s">
        <v>4</v>
      </c>
      <c r="E8" s="8" t="s">
        <v>51</v>
      </c>
      <c r="G8" s="7" t="s">
        <v>1</v>
      </c>
      <c r="H8" s="8" t="s">
        <v>51</v>
      </c>
      <c r="J8" s="13"/>
      <c r="K8" s="14"/>
    </row>
    <row r="9" spans="2:13" x14ac:dyDescent="0.35">
      <c r="D9" s="3">
        <v>1</v>
      </c>
      <c r="E9" s="4">
        <v>45422</v>
      </c>
      <c r="G9" s="3">
        <v>1</v>
      </c>
      <c r="H9" s="4">
        <v>45548</v>
      </c>
      <c r="J9" s="15"/>
      <c r="K9" s="16"/>
    </row>
    <row r="10" spans="2:13" x14ac:dyDescent="0.35">
      <c r="D10" s="3">
        <f>+D9+1</f>
        <v>2</v>
      </c>
      <c r="E10" s="4">
        <f>+E9+4</f>
        <v>45426</v>
      </c>
      <c r="G10" s="3">
        <f>+G9+1</f>
        <v>2</v>
      </c>
      <c r="H10" s="4">
        <f>+H9</f>
        <v>45548</v>
      </c>
      <c r="J10" s="15"/>
      <c r="K10" s="16"/>
    </row>
    <row r="11" spans="2:13" x14ac:dyDescent="0.35">
      <c r="D11" s="3">
        <f t="shared" ref="D11" si="0">+D10+1</f>
        <v>3</v>
      </c>
      <c r="E11" s="4">
        <f>+E10+1</f>
        <v>45427</v>
      </c>
      <c r="G11" s="3">
        <f t="shared" ref="G11:G17" si="1">+G10+1</f>
        <v>3</v>
      </c>
      <c r="H11" s="4">
        <f t="shared" ref="H11:H18" si="2">+H10</f>
        <v>45548</v>
      </c>
      <c r="J11" s="15"/>
      <c r="K11" s="16"/>
    </row>
    <row r="12" spans="2:13" x14ac:dyDescent="0.35">
      <c r="D12" s="3">
        <f t="shared" ref="D12:E12" si="3">+D11+1</f>
        <v>4</v>
      </c>
      <c r="E12" s="4">
        <f t="shared" si="3"/>
        <v>45428</v>
      </c>
      <c r="G12" s="3">
        <f t="shared" si="1"/>
        <v>4</v>
      </c>
      <c r="H12" s="4">
        <f t="shared" si="2"/>
        <v>45548</v>
      </c>
      <c r="J12" s="15"/>
      <c r="K12" s="16"/>
    </row>
    <row r="13" spans="2:13" x14ac:dyDescent="0.35">
      <c r="D13" s="3">
        <f t="shared" ref="D13:E13" si="4">+D12+1</f>
        <v>5</v>
      </c>
      <c r="E13" s="4">
        <f t="shared" si="4"/>
        <v>45429</v>
      </c>
      <c r="G13" s="3">
        <f t="shared" si="1"/>
        <v>5</v>
      </c>
      <c r="H13" s="4">
        <f t="shared" si="2"/>
        <v>45548</v>
      </c>
      <c r="J13" s="15"/>
      <c r="K13" s="16"/>
    </row>
    <row r="14" spans="2:13" x14ac:dyDescent="0.35">
      <c r="D14" s="3">
        <f t="shared" ref="D14" si="5">+D13+1</f>
        <v>6</v>
      </c>
      <c r="E14" s="4">
        <f>+E13+3</f>
        <v>45432</v>
      </c>
      <c r="G14" s="3">
        <f t="shared" si="1"/>
        <v>6</v>
      </c>
      <c r="H14" s="4">
        <f t="shared" si="2"/>
        <v>45548</v>
      </c>
      <c r="J14" s="15"/>
      <c r="K14" s="16"/>
    </row>
    <row r="15" spans="2:13" x14ac:dyDescent="0.35">
      <c r="D15" s="3">
        <f t="shared" ref="D15" si="6">+D14+1</f>
        <v>7</v>
      </c>
      <c r="E15" s="4">
        <f>+E14+1</f>
        <v>45433</v>
      </c>
      <c r="G15" s="3">
        <f t="shared" si="1"/>
        <v>7</v>
      </c>
      <c r="H15" s="4">
        <f t="shared" si="2"/>
        <v>45548</v>
      </c>
      <c r="J15" s="15"/>
      <c r="K15" s="16"/>
    </row>
    <row r="16" spans="2:13" x14ac:dyDescent="0.35">
      <c r="D16" s="3">
        <f t="shared" ref="D16:E16" si="7">+D15+1</f>
        <v>8</v>
      </c>
      <c r="E16" s="4">
        <f t="shared" si="7"/>
        <v>45434</v>
      </c>
      <c r="G16" s="3">
        <f t="shared" si="1"/>
        <v>8</v>
      </c>
      <c r="H16" s="4">
        <f t="shared" si="2"/>
        <v>45548</v>
      </c>
      <c r="J16" s="15"/>
      <c r="K16" s="16"/>
    </row>
    <row r="17" spans="4:11" x14ac:dyDescent="0.35">
      <c r="D17" s="3">
        <f t="shared" ref="D17:E17" si="8">+D16+1</f>
        <v>9</v>
      </c>
      <c r="E17" s="4">
        <f t="shared" si="8"/>
        <v>45435</v>
      </c>
      <c r="G17" s="3">
        <f t="shared" si="1"/>
        <v>9</v>
      </c>
      <c r="H17" s="4">
        <f t="shared" si="2"/>
        <v>45548</v>
      </c>
      <c r="J17" s="15"/>
      <c r="K17" s="16"/>
    </row>
    <row r="18" spans="4:11" x14ac:dyDescent="0.35">
      <c r="D18" s="3">
        <f>+D17-9</f>
        <v>0</v>
      </c>
      <c r="E18" s="4">
        <f t="shared" ref="E18" si="9">+E17+1</f>
        <v>45436</v>
      </c>
      <c r="G18" s="3">
        <f>+G17-9</f>
        <v>0</v>
      </c>
      <c r="H18" s="4">
        <f t="shared" si="2"/>
        <v>45548</v>
      </c>
      <c r="J18" s="15"/>
      <c r="K18" s="16"/>
    </row>
  </sheetData>
  <mergeCells count="4">
    <mergeCell ref="B2:B6"/>
    <mergeCell ref="D2:K2"/>
    <mergeCell ref="D6:E6"/>
    <mergeCell ref="G6:H6"/>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MENU</vt:lpstr>
      <vt:lpstr>Renta GC</vt:lpstr>
      <vt:lpstr>Renta PJ</vt:lpstr>
      <vt:lpstr>No residentes o dom</vt:lpstr>
      <vt:lpstr>Renta PN</vt:lpstr>
      <vt:lpstr>Activos Exterior</vt:lpstr>
      <vt:lpstr>SIMPLE Anual</vt:lpstr>
      <vt:lpstr>Retefuente</vt:lpstr>
      <vt:lpstr>Impuesto al patrimonio</vt:lpstr>
      <vt:lpstr>Precios de T</vt:lpstr>
      <vt:lpstr>IVA Bimestral</vt:lpstr>
      <vt:lpstr>IVA Cuatrimestral</vt:lpstr>
      <vt:lpstr>IVA anual Simple</vt:lpstr>
      <vt:lpstr>Anticipo Simple</vt:lpstr>
      <vt:lpstr>INC Bimestral</vt:lpstr>
      <vt:lpstr>I Gasolina y ACPM</vt:lpstr>
      <vt:lpstr>I Nal Carbono</vt:lpstr>
      <vt:lpstr>GMF</vt:lpstr>
      <vt:lpstr>Plasticos</vt:lpstr>
      <vt:lpstr>Exógena Nal</vt:lpstr>
      <vt:lpstr>Bebidas y prod, ultrap</vt:lpstr>
      <vt:lpstr>Cert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 Salazar</cp:lastModifiedBy>
  <cp:lastPrinted>2022-10-13T17:25:35Z</cp:lastPrinted>
  <dcterms:created xsi:type="dcterms:W3CDTF">2015-06-05T18:19:34Z</dcterms:created>
  <dcterms:modified xsi:type="dcterms:W3CDTF">2024-02-05T22:17:52Z</dcterms:modified>
</cp:coreProperties>
</file>