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99E" lockStructure="1"/>
  <bookViews>
    <workbookView showSheetTabs="0" xWindow="480" yWindow="210" windowWidth="18195" windowHeight="7560"/>
  </bookViews>
  <sheets>
    <sheet name="subcapitalización" sheetId="1" r:id="rId1"/>
    <sheet name="Normatividad" sheetId="5" r:id="rId2"/>
    <sheet name="Instrucciones" sheetId="6" r:id="rId3"/>
    <sheet name="clave" sheetId="7" state="hidden" r:id="rId4"/>
  </sheets>
  <calcPr calcId="145621"/>
</workbook>
</file>

<file path=xl/calcChain.xml><?xml version="1.0" encoding="utf-8"?>
<calcChain xmlns="http://schemas.openxmlformats.org/spreadsheetml/2006/main">
  <c r="I222" i="1" l="1"/>
  <c r="I221" i="1"/>
  <c r="I220" i="1"/>
  <c r="I219" i="1"/>
  <c r="I218" i="1"/>
  <c r="I217" i="1"/>
  <c r="I216" i="1"/>
  <c r="I215" i="1"/>
  <c r="I214" i="1"/>
  <c r="I213" i="1"/>
  <c r="I199" i="1"/>
  <c r="I198" i="1"/>
  <c r="I197" i="1"/>
  <c r="I196" i="1"/>
  <c r="I195" i="1"/>
  <c r="I194" i="1"/>
  <c r="I193" i="1"/>
  <c r="I192" i="1"/>
  <c r="I191" i="1"/>
  <c r="I180" i="1"/>
  <c r="I178" i="1"/>
  <c r="I177" i="1"/>
  <c r="I176" i="1"/>
  <c r="I175" i="1"/>
  <c r="I174" i="1"/>
  <c r="I173" i="1"/>
  <c r="I172" i="1"/>
  <c r="I171" i="1"/>
  <c r="I170" i="1"/>
  <c r="I169" i="1"/>
  <c r="I157" i="1"/>
  <c r="I156" i="1"/>
  <c r="I155" i="1"/>
  <c r="I154" i="1"/>
  <c r="I153" i="1"/>
  <c r="I152" i="1"/>
  <c r="I151" i="1"/>
  <c r="I150" i="1"/>
  <c r="I149" i="1"/>
  <c r="I148" i="1"/>
  <c r="I147" i="1"/>
  <c r="I136" i="1"/>
  <c r="I134" i="1"/>
  <c r="I133" i="1"/>
  <c r="I132" i="1"/>
  <c r="I131" i="1"/>
  <c r="I130" i="1"/>
  <c r="I129" i="1"/>
  <c r="I128" i="1"/>
  <c r="I127" i="1"/>
  <c r="I126" i="1"/>
  <c r="I125" i="1"/>
  <c r="I112" i="1"/>
  <c r="I111" i="1"/>
  <c r="I110" i="1"/>
  <c r="I109" i="1"/>
  <c r="I108" i="1"/>
  <c r="I107" i="1"/>
  <c r="I106" i="1"/>
  <c r="I105" i="1"/>
  <c r="I104" i="1"/>
  <c r="I103" i="1"/>
  <c r="I89" i="1"/>
  <c r="I88" i="1"/>
  <c r="I87" i="1"/>
  <c r="I86" i="1"/>
  <c r="I85" i="1"/>
  <c r="I84" i="1"/>
  <c r="I83" i="1"/>
  <c r="I82" i="1"/>
  <c r="I81" i="1"/>
  <c r="I68" i="1"/>
  <c r="I67" i="1"/>
  <c r="I66" i="1"/>
  <c r="I65" i="1"/>
  <c r="I64" i="1"/>
  <c r="I63" i="1"/>
  <c r="I62" i="1"/>
  <c r="I61" i="1"/>
  <c r="I60" i="1"/>
  <c r="I59" i="1"/>
  <c r="I45" i="1"/>
  <c r="I44" i="1"/>
  <c r="I43" i="1"/>
  <c r="I42" i="1"/>
  <c r="I41" i="1"/>
  <c r="I40" i="1"/>
  <c r="I39" i="1"/>
  <c r="I38" i="1"/>
  <c r="I37" i="1"/>
  <c r="I1" i="1"/>
  <c r="H2" i="1" s="1"/>
  <c r="G12" i="1" s="1"/>
  <c r="H224" i="1"/>
  <c r="I224" i="1" s="1"/>
  <c r="H223" i="1"/>
  <c r="I223" i="1" s="1"/>
  <c r="H222" i="1"/>
  <c r="H221" i="1"/>
  <c r="H220" i="1"/>
  <c r="H219" i="1"/>
  <c r="H218" i="1"/>
  <c r="H217" i="1"/>
  <c r="H216" i="1"/>
  <c r="H215" i="1"/>
  <c r="H214" i="1"/>
  <c r="H213" i="1"/>
  <c r="H202" i="1"/>
  <c r="I202" i="1" s="1"/>
  <c r="H201" i="1"/>
  <c r="I201" i="1" s="1"/>
  <c r="H200" i="1"/>
  <c r="I200" i="1" s="1"/>
  <c r="H199" i="1"/>
  <c r="H198" i="1"/>
  <c r="H197" i="1"/>
  <c r="H196" i="1"/>
  <c r="H195" i="1"/>
  <c r="H194" i="1"/>
  <c r="H193" i="1"/>
  <c r="H192" i="1"/>
  <c r="H191" i="1"/>
  <c r="H180" i="1"/>
  <c r="H179" i="1"/>
  <c r="I179" i="1" s="1"/>
  <c r="H178" i="1"/>
  <c r="H177" i="1"/>
  <c r="H176" i="1"/>
  <c r="H175" i="1"/>
  <c r="H174" i="1"/>
  <c r="H173" i="1"/>
  <c r="H172" i="1"/>
  <c r="H171" i="1"/>
  <c r="H170" i="1"/>
  <c r="H169" i="1"/>
  <c r="H158" i="1"/>
  <c r="I158" i="1" s="1"/>
  <c r="H157" i="1"/>
  <c r="H156" i="1"/>
  <c r="H155" i="1"/>
  <c r="H154" i="1"/>
  <c r="H153" i="1"/>
  <c r="H152" i="1"/>
  <c r="H151" i="1"/>
  <c r="H150" i="1"/>
  <c r="H149" i="1"/>
  <c r="H148" i="1"/>
  <c r="H147" i="1"/>
  <c r="H136" i="1"/>
  <c r="H135" i="1"/>
  <c r="I135" i="1" s="1"/>
  <c r="H134" i="1"/>
  <c r="H133" i="1"/>
  <c r="H132" i="1"/>
  <c r="H131" i="1"/>
  <c r="H130" i="1"/>
  <c r="H129" i="1"/>
  <c r="H128" i="1"/>
  <c r="H127" i="1"/>
  <c r="H126" i="1"/>
  <c r="H125" i="1"/>
  <c r="H114" i="1"/>
  <c r="I114" i="1" s="1"/>
  <c r="H113" i="1"/>
  <c r="I113" i="1" s="1"/>
  <c r="H112" i="1"/>
  <c r="H111" i="1"/>
  <c r="H110" i="1"/>
  <c r="H109" i="1"/>
  <c r="H108" i="1"/>
  <c r="H107" i="1"/>
  <c r="H106" i="1"/>
  <c r="H105" i="1"/>
  <c r="H104" i="1"/>
  <c r="H103" i="1"/>
  <c r="H92" i="1"/>
  <c r="I92" i="1" s="1"/>
  <c r="H91" i="1"/>
  <c r="I91" i="1" s="1"/>
  <c r="H90" i="1"/>
  <c r="I90" i="1" s="1"/>
  <c r="H89" i="1"/>
  <c r="H88" i="1"/>
  <c r="H87" i="1"/>
  <c r="H86" i="1"/>
  <c r="H85" i="1"/>
  <c r="H84" i="1"/>
  <c r="H83" i="1"/>
  <c r="H82" i="1"/>
  <c r="H81" i="1"/>
  <c r="H70" i="1"/>
  <c r="I70" i="1" s="1"/>
  <c r="H69" i="1"/>
  <c r="I69" i="1" s="1"/>
  <c r="H68" i="1"/>
  <c r="H67" i="1"/>
  <c r="H66" i="1"/>
  <c r="H65" i="1"/>
  <c r="H64" i="1"/>
  <c r="H63" i="1"/>
  <c r="H62" i="1"/>
  <c r="H61" i="1"/>
  <c r="H60" i="1"/>
  <c r="H59" i="1"/>
  <c r="H48" i="1"/>
  <c r="I48" i="1" s="1"/>
  <c r="H47" i="1"/>
  <c r="I47" i="1" s="1"/>
  <c r="H46" i="1"/>
  <c r="I46" i="1" s="1"/>
  <c r="H45" i="1"/>
  <c r="H44" i="1"/>
  <c r="H43" i="1"/>
  <c r="H42" i="1"/>
  <c r="H41" i="1"/>
  <c r="H40" i="1"/>
  <c r="H39" i="1"/>
  <c r="H38" i="1"/>
  <c r="H37" i="1"/>
  <c r="H16" i="1"/>
  <c r="H17" i="1"/>
  <c r="H18" i="1"/>
  <c r="H19" i="1"/>
  <c r="H20" i="1"/>
  <c r="H21" i="1"/>
  <c r="H22" i="1"/>
  <c r="H23" i="1"/>
  <c r="H24" i="1"/>
  <c r="H25" i="1"/>
  <c r="H26" i="1"/>
  <c r="H15" i="1"/>
  <c r="I7" i="1"/>
  <c r="D225" i="1"/>
  <c r="C225" i="1"/>
  <c r="E212" i="1"/>
  <c r="D203" i="1"/>
  <c r="C203" i="1"/>
  <c r="E190" i="1"/>
  <c r="E191" i="1"/>
  <c r="E192" i="1"/>
  <c r="D181" i="1"/>
  <c r="C181" i="1"/>
  <c r="E168" i="1"/>
  <c r="E169" i="1"/>
  <c r="E170" i="1"/>
  <c r="D159" i="1"/>
  <c r="C159" i="1"/>
  <c r="E146" i="1"/>
  <c r="E147" i="1"/>
  <c r="D137" i="1"/>
  <c r="C137" i="1"/>
  <c r="E124" i="1"/>
  <c r="E125" i="1" s="1"/>
  <c r="D115" i="1"/>
  <c r="C115" i="1"/>
  <c r="E102" i="1"/>
  <c r="E103" i="1"/>
  <c r="E104" i="1"/>
  <c r="E105" i="1" s="1"/>
  <c r="E106" i="1" s="1"/>
  <c r="D93" i="1"/>
  <c r="C93" i="1"/>
  <c r="E80" i="1"/>
  <c r="D71" i="1"/>
  <c r="C71" i="1"/>
  <c r="E58" i="1"/>
  <c r="E59" i="1"/>
  <c r="E60" i="1"/>
  <c r="E61" i="1" s="1"/>
  <c r="E14" i="1"/>
  <c r="E36" i="1"/>
  <c r="E37" i="1"/>
  <c r="E38" i="1"/>
  <c r="E39" i="1" s="1"/>
  <c r="E40" i="1" s="1"/>
  <c r="E41" i="1" s="1"/>
  <c r="E213" i="1"/>
  <c r="E214" i="1" s="1"/>
  <c r="E215" i="1" s="1"/>
  <c r="E193" i="1"/>
  <c r="E171" i="1"/>
  <c r="E81" i="1"/>
  <c r="D49" i="1"/>
  <c r="C49" i="1"/>
  <c r="D27" i="1"/>
  <c r="E194" i="1"/>
  <c r="E172" i="1"/>
  <c r="E173" i="1" s="1"/>
  <c r="E82" i="1"/>
  <c r="E62" i="1"/>
  <c r="E63" i="1" s="1"/>
  <c r="C27" i="1"/>
  <c r="E195" i="1"/>
  <c r="E196" i="1" s="1"/>
  <c r="E197" i="1" s="1"/>
  <c r="E198" i="1" s="1"/>
  <c r="E83" i="1"/>
  <c r="E216" i="1"/>
  <c r="E217" i="1" s="1"/>
  <c r="E84" i="1"/>
  <c r="E85" i="1" s="1"/>
  <c r="I15" i="1" l="1"/>
  <c r="E15" i="1"/>
  <c r="I16" i="1" s="1"/>
  <c r="E64" i="1"/>
  <c r="E65" i="1" s="1"/>
  <c r="E66" i="1" s="1"/>
  <c r="E107" i="1"/>
  <c r="E86" i="1"/>
  <c r="E87" i="1" s="1"/>
  <c r="E88" i="1" s="1"/>
  <c r="E89" i="1" s="1"/>
  <c r="E199" i="1"/>
  <c r="E42" i="1"/>
  <c r="E43" i="1" s="1"/>
  <c r="E44" i="1" s="1"/>
  <c r="E45" i="1" s="1"/>
  <c r="E174" i="1"/>
  <c r="E218" i="1"/>
  <c r="E126" i="1"/>
  <c r="E127" i="1" s="1"/>
  <c r="E148" i="1"/>
  <c r="E149" i="1" s="1"/>
  <c r="E150" i="1" s="1"/>
  <c r="E16" i="1" l="1"/>
  <c r="E17" i="1" s="1"/>
  <c r="E128" i="1"/>
  <c r="E46" i="1"/>
  <c r="E151" i="1"/>
  <c r="E219" i="1"/>
  <c r="E175" i="1"/>
  <c r="E200" i="1"/>
  <c r="E67" i="1"/>
  <c r="E90" i="1"/>
  <c r="E108" i="1"/>
  <c r="I17" i="1" l="1"/>
  <c r="E18" i="1"/>
  <c r="I18" i="1"/>
  <c r="E91" i="1"/>
  <c r="E129" i="1"/>
  <c r="E201" i="1"/>
  <c r="E220" i="1"/>
  <c r="E47" i="1"/>
  <c r="E109" i="1"/>
  <c r="E152" i="1"/>
  <c r="E176" i="1"/>
  <c r="E68" i="1"/>
  <c r="I19" i="1" l="1"/>
  <c r="E19" i="1"/>
  <c r="E202" i="1"/>
  <c r="E203" i="1" s="1"/>
  <c r="I203" i="1"/>
  <c r="E92" i="1"/>
  <c r="E93" i="1" s="1"/>
  <c r="I93" i="1"/>
  <c r="E110" i="1"/>
  <c r="E221" i="1"/>
  <c r="E130" i="1"/>
  <c r="E177" i="1"/>
  <c r="E48" i="1"/>
  <c r="E49" i="1" s="1"/>
  <c r="I49" i="1"/>
  <c r="E69" i="1"/>
  <c r="E153" i="1"/>
  <c r="E20" i="1" l="1"/>
  <c r="I20" i="1"/>
  <c r="E111" i="1"/>
  <c r="I71" i="1"/>
  <c r="E70" i="1"/>
  <c r="E71" i="1" s="1"/>
  <c r="E178" i="1"/>
  <c r="E154" i="1"/>
  <c r="E222" i="1"/>
  <c r="E131" i="1"/>
  <c r="E21" i="1" l="1"/>
  <c r="I21" i="1"/>
  <c r="E155" i="1"/>
  <c r="E223" i="1"/>
  <c r="E132" i="1"/>
  <c r="E179" i="1"/>
  <c r="E112" i="1"/>
  <c r="I22" i="1" l="1"/>
  <c r="E22" i="1"/>
  <c r="E224" i="1"/>
  <c r="E225" i="1" s="1"/>
  <c r="I225" i="1"/>
  <c r="E113" i="1"/>
  <c r="E156" i="1"/>
  <c r="E133" i="1"/>
  <c r="E180" i="1"/>
  <c r="E181" i="1" s="1"/>
  <c r="I181" i="1"/>
  <c r="E23" i="1" l="1"/>
  <c r="I23" i="1"/>
  <c r="E134" i="1"/>
  <c r="E114" i="1"/>
  <c r="E115" i="1" s="1"/>
  <c r="I115" i="1"/>
  <c r="E157" i="1"/>
  <c r="I24" i="1" l="1"/>
  <c r="E24" i="1"/>
  <c r="E135" i="1"/>
  <c r="E158" i="1"/>
  <c r="E159" i="1" s="1"/>
  <c r="I159" i="1"/>
  <c r="I25" i="1" l="1"/>
  <c r="E25" i="1"/>
  <c r="I137" i="1"/>
  <c r="E136" i="1"/>
  <c r="E137" i="1" s="1"/>
  <c r="I26" i="1" l="1"/>
  <c r="I27" i="1" s="1"/>
  <c r="I5" i="1" s="1"/>
  <c r="I6" i="1" s="1"/>
  <c r="I8" i="1" s="1"/>
  <c r="I9" i="1" s="1"/>
  <c r="I10" i="1" s="1"/>
  <c r="E26" i="1"/>
  <c r="E27" i="1" s="1"/>
</calcChain>
</file>

<file path=xl/sharedStrings.xml><?xml version="1.0" encoding="utf-8"?>
<sst xmlns="http://schemas.openxmlformats.org/spreadsheetml/2006/main" count="278" uniqueCount="51">
  <si>
    <t>DEUDA PONDERADA</t>
  </si>
  <si>
    <t>MONTO MAXIMO ENDEUDAMIENTO</t>
  </si>
  <si>
    <t>PATRIMONIO LIQUIDO AÑO ANTERIOR</t>
  </si>
  <si>
    <t>GASTOS INTERESES NO DEDUCIBLES</t>
  </si>
  <si>
    <t>Saldo inicial</t>
  </si>
  <si>
    <t>MESES</t>
  </si>
  <si>
    <t>TOTALES</t>
  </si>
  <si>
    <t>EXCESO DE ENDEUDAMIENTO</t>
  </si>
  <si>
    <t>FECHA INICIAL</t>
  </si>
  <si>
    <t>DIAS</t>
  </si>
  <si>
    <t>SALDO CAPITAL</t>
  </si>
  <si>
    <t>SALDO INICIAL DE CAPITAL</t>
  </si>
  <si>
    <t>SUBCAPITALIZACION    Artículo 118-1 del Estatuto Tributario</t>
  </si>
  <si>
    <t xml:space="preserve">INTERESES </t>
  </si>
  <si>
    <t>AUMENTOS DE CAPITAL</t>
  </si>
  <si>
    <t>TOTAL DEUDA PONDERADA</t>
  </si>
  <si>
    <t>1 DEUDA</t>
  </si>
  <si>
    <t>2  DEUDA</t>
  </si>
  <si>
    <t>CALCULO CONSOLIDADO</t>
  </si>
  <si>
    <t>3  DEUDA</t>
  </si>
  <si>
    <t>4 DEUDA</t>
  </si>
  <si>
    <t>5 DEUDA</t>
  </si>
  <si>
    <t>6 DEUDA</t>
  </si>
  <si>
    <t>7 DEUDA</t>
  </si>
  <si>
    <t>8 DEUDA</t>
  </si>
  <si>
    <t>9 DEUDA</t>
  </si>
  <si>
    <t>10 DEUDA</t>
  </si>
  <si>
    <t>N. OBLIGACION</t>
  </si>
  <si>
    <t>www.consultorcontable.com</t>
  </si>
  <si>
    <t>Diseño: William Dussan Salazar</t>
  </si>
  <si>
    <t>PROPORCION DE INT. NO DEDUCIBLES</t>
  </si>
  <si>
    <t>Wililam Dussan Salazar</t>
  </si>
  <si>
    <t xml:space="preserve"> MONTO TOTAL PROMEDIO DE LA DEUDA</t>
  </si>
  <si>
    <t>AÑOS MONTO MAXIMO ENDEUDAMIENTO</t>
  </si>
  <si>
    <t>ABONOS A CAPITAL</t>
  </si>
  <si>
    <t>FECHA FINAL</t>
  </si>
  <si>
    <t>Periodo 1</t>
  </si>
  <si>
    <t>Periodo 2</t>
  </si>
  <si>
    <t>Periodo 3</t>
  </si>
  <si>
    <t>Periodo 4</t>
  </si>
  <si>
    <t>Periodo 5</t>
  </si>
  <si>
    <t>Periodo 6</t>
  </si>
  <si>
    <t>Periodo 7</t>
  </si>
  <si>
    <t>Periodo 8</t>
  </si>
  <si>
    <t>Periodo 9</t>
  </si>
  <si>
    <t>Periodo 10</t>
  </si>
  <si>
    <t>Periodo 11</t>
  </si>
  <si>
    <t>Periodo 12</t>
  </si>
  <si>
    <t xml:space="preserve">  Ver Instrucciones y normatividad</t>
  </si>
  <si>
    <t xml:space="preserve">  Borre los datos y digite sus datos</t>
  </si>
  <si>
    <t xml:space="preserve">  Se presenta  ejemplo del manejo de fechas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</si>
</sst>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d/mm/yyyy;@"/>
  </numFmts>
  <fonts count="16" x14ac:knownFonts="1">
    <font>
      <sz val="8"/>
      <color theme="1"/>
      <name val="Tahoma"/>
      <family val="2"/>
    </font>
    <font>
      <b/>
      <sz val="8"/>
      <name val="Tahoma"/>
      <family val="2"/>
    </font>
    <font>
      <sz val="8"/>
      <color theme="1"/>
      <name val="Tahoma"/>
      <family val="2"/>
    </font>
    <font>
      <u/>
      <sz val="8"/>
      <color theme="10"/>
      <name val="Tahoma"/>
      <family val="2"/>
    </font>
    <font>
      <b/>
      <sz val="8"/>
      <color theme="1"/>
      <name val="Tahoma"/>
      <family val="2"/>
    </font>
    <font>
      <u/>
      <sz val="10"/>
      <color theme="10"/>
      <name val="Tahoma"/>
      <family val="2"/>
    </font>
    <font>
      <sz val="8"/>
      <color theme="4" tint="-0.249977111117893"/>
      <name val="Tahoma"/>
      <family val="2"/>
    </font>
    <font>
      <u/>
      <sz val="8"/>
      <color theme="4" tint="-0.249977111117893"/>
      <name val="Tahoma"/>
      <family val="2"/>
    </font>
    <font>
      <b/>
      <sz val="20"/>
      <color theme="5" tint="-0.249977111117893"/>
      <name val="Calibri"/>
      <family val="2"/>
      <scheme val="minor"/>
    </font>
    <font>
      <sz val="16"/>
      <color theme="1"/>
      <name val="Calibri"/>
      <family val="2"/>
      <scheme val="minor"/>
    </font>
    <font>
      <sz val="8"/>
      <color rgb="FFFF0000"/>
      <name val="Tahoma"/>
      <family val="2"/>
    </font>
    <font>
      <sz val="14"/>
      <color rgb="FFFF0000"/>
      <name val="Calibri"/>
      <family val="2"/>
      <scheme val="minor"/>
    </font>
    <font>
      <sz val="7"/>
      <color theme="1"/>
      <name val="Tahoma"/>
      <family val="2"/>
    </font>
    <font>
      <sz val="8"/>
      <color theme="2" tint="-9.9978637043366805E-2"/>
      <name val="Calibri"/>
      <family val="2"/>
      <scheme val="minor"/>
    </font>
    <font>
      <sz val="11"/>
      <color rgb="FFFF0000"/>
      <name val="Tahoma"/>
      <family val="2"/>
    </font>
    <font>
      <sz val="8"/>
      <color theme="2" tint="-9.9978637043366805E-2"/>
      <name val="Tahoma"/>
      <family val="2"/>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59999389629810485"/>
        <bgColor indexed="64"/>
      </patternFill>
    </fill>
  </fills>
  <borders count="18">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59">
    <xf numFmtId="0" fontId="0" fillId="0" borderId="0" xfId="0"/>
    <xf numFmtId="164" fontId="4" fillId="2" borderId="0" xfId="2" applyNumberFormat="1" applyFont="1" applyFill="1" applyAlignment="1">
      <alignment horizontal="center"/>
    </xf>
    <xf numFmtId="164" fontId="2" fillId="2" borderId="0" xfId="2" applyNumberFormat="1" applyFont="1" applyFill="1"/>
    <xf numFmtId="164" fontId="2" fillId="2" borderId="0" xfId="2" applyNumberFormat="1" applyFont="1" applyFill="1" applyAlignment="1">
      <alignment wrapText="1"/>
    </xf>
    <xf numFmtId="164" fontId="2" fillId="2" borderId="1" xfId="2" applyNumberFormat="1" applyFont="1" applyFill="1" applyBorder="1"/>
    <xf numFmtId="164" fontId="4" fillId="3" borderId="2" xfId="2" applyNumberFormat="1" applyFont="1" applyFill="1" applyBorder="1" applyAlignment="1">
      <alignment horizontal="center" vertical="center"/>
    </xf>
    <xf numFmtId="164" fontId="4" fillId="3" borderId="3" xfId="2" applyNumberFormat="1" applyFont="1" applyFill="1" applyBorder="1" applyAlignment="1">
      <alignment horizontal="center" vertical="center" wrapText="1"/>
    </xf>
    <xf numFmtId="164" fontId="4" fillId="3" borderId="3" xfId="2" applyNumberFormat="1" applyFont="1" applyFill="1" applyBorder="1" applyAlignment="1">
      <alignment horizontal="center" vertical="center"/>
    </xf>
    <xf numFmtId="164" fontId="4" fillId="3" borderId="4" xfId="2" applyNumberFormat="1" applyFont="1" applyFill="1" applyBorder="1" applyAlignment="1">
      <alignment horizontal="center" vertical="center"/>
    </xf>
    <xf numFmtId="164" fontId="2" fillId="4" borderId="5" xfId="2" applyNumberFormat="1" applyFont="1" applyFill="1" applyBorder="1"/>
    <xf numFmtId="164" fontId="2" fillId="4" borderId="6" xfId="2" applyNumberFormat="1" applyFont="1" applyFill="1" applyBorder="1"/>
    <xf numFmtId="164" fontId="4" fillId="4" borderId="7" xfId="2" applyNumberFormat="1" applyFont="1" applyFill="1" applyBorder="1"/>
    <xf numFmtId="164" fontId="4" fillId="4" borderId="8" xfId="2" applyNumberFormat="1" applyFont="1" applyFill="1" applyBorder="1"/>
    <xf numFmtId="164" fontId="2" fillId="4" borderId="9" xfId="2" applyNumberFormat="1" applyFont="1" applyFill="1" applyBorder="1"/>
    <xf numFmtId="164" fontId="4" fillId="4" borderId="10" xfId="2" applyNumberFormat="1" applyFont="1" applyFill="1" applyBorder="1"/>
    <xf numFmtId="164" fontId="2" fillId="4" borderId="8" xfId="2" applyNumberFormat="1" applyFont="1" applyFill="1" applyBorder="1"/>
    <xf numFmtId="164" fontId="2" fillId="4" borderId="11" xfId="2" applyNumberFormat="1" applyFont="1" applyFill="1" applyBorder="1"/>
    <xf numFmtId="164" fontId="2" fillId="4" borderId="12" xfId="2" applyNumberFormat="1" applyFont="1" applyFill="1" applyBorder="1"/>
    <xf numFmtId="164" fontId="2" fillId="4" borderId="10" xfId="2" applyNumberFormat="1" applyFont="1" applyFill="1" applyBorder="1"/>
    <xf numFmtId="164" fontId="4" fillId="4" borderId="13" xfId="2" applyNumberFormat="1" applyFont="1" applyFill="1" applyBorder="1"/>
    <xf numFmtId="164" fontId="2" fillId="5" borderId="14" xfId="2" applyNumberFormat="1" applyFont="1" applyFill="1" applyBorder="1"/>
    <xf numFmtId="164" fontId="2" fillId="2" borderId="9" xfId="2" applyNumberFormat="1" applyFont="1" applyFill="1" applyBorder="1" applyProtection="1">
      <protection locked="0"/>
    </xf>
    <xf numFmtId="165" fontId="2" fillId="2" borderId="9" xfId="2" applyNumberFormat="1" applyFont="1" applyFill="1" applyBorder="1" applyProtection="1">
      <protection locked="0"/>
    </xf>
    <xf numFmtId="164" fontId="4" fillId="3" borderId="15" xfId="2" applyNumberFormat="1" applyFont="1" applyFill="1" applyBorder="1" applyAlignment="1">
      <alignment horizontal="center" vertical="center" wrapText="1"/>
    </xf>
    <xf numFmtId="164" fontId="4" fillId="3" borderId="15" xfId="2" applyNumberFormat="1" applyFont="1" applyFill="1" applyBorder="1" applyAlignment="1">
      <alignment horizontal="center" vertical="center"/>
    </xf>
    <xf numFmtId="164" fontId="2" fillId="2" borderId="14" xfId="2" applyNumberFormat="1" applyFont="1" applyFill="1" applyBorder="1" applyProtection="1">
      <protection locked="0"/>
    </xf>
    <xf numFmtId="164" fontId="2" fillId="4" borderId="8" xfId="2" applyNumberFormat="1" applyFont="1" applyFill="1" applyBorder="1" applyProtection="1"/>
    <xf numFmtId="164" fontId="5" fillId="2" borderId="0" xfId="1" applyNumberFormat="1" applyFont="1" applyFill="1"/>
    <xf numFmtId="164" fontId="6" fillId="2" borderId="0" xfId="2" applyNumberFormat="1" applyFont="1" applyFill="1"/>
    <xf numFmtId="164" fontId="7" fillId="2" borderId="0" xfId="1" applyNumberFormat="1" applyFont="1" applyFill="1"/>
    <xf numFmtId="164" fontId="2" fillId="4" borderId="0" xfId="2" applyNumberFormat="1" applyFont="1" applyFill="1"/>
    <xf numFmtId="164" fontId="8" fillId="4" borderId="0" xfId="2" applyNumberFormat="1" applyFont="1" applyFill="1"/>
    <xf numFmtId="0" fontId="0" fillId="2" borderId="0" xfId="0" applyFill="1"/>
    <xf numFmtId="0" fontId="3" fillId="2" borderId="0" xfId="1" applyFill="1"/>
    <xf numFmtId="164" fontId="9" fillId="4" borderId="0" xfId="2" applyNumberFormat="1" applyFont="1" applyFill="1"/>
    <xf numFmtId="164" fontId="10" fillId="4" borderId="0" xfId="2" applyNumberFormat="1" applyFont="1" applyFill="1"/>
    <xf numFmtId="164" fontId="10" fillId="4" borderId="8" xfId="2" applyNumberFormat="1" applyFont="1" applyFill="1" applyBorder="1" applyProtection="1"/>
    <xf numFmtId="164" fontId="11" fillId="2" borderId="0" xfId="2" applyNumberFormat="1" applyFont="1" applyFill="1"/>
    <xf numFmtId="164" fontId="12" fillId="6" borderId="14" xfId="2" applyNumberFormat="1" applyFont="1" applyFill="1" applyBorder="1" applyAlignment="1">
      <alignment wrapText="1"/>
    </xf>
    <xf numFmtId="165" fontId="0" fillId="2" borderId="9" xfId="2" applyNumberFormat="1" applyFont="1" applyFill="1" applyBorder="1" applyProtection="1">
      <protection locked="0"/>
    </xf>
    <xf numFmtId="0" fontId="2" fillId="2" borderId="0" xfId="2" applyNumberFormat="1" applyFont="1" applyFill="1"/>
    <xf numFmtId="165" fontId="2" fillId="0" borderId="0" xfId="2" applyNumberFormat="1" applyFont="1" applyFill="1"/>
    <xf numFmtId="164" fontId="13" fillId="4" borderId="0" xfId="2" applyNumberFormat="1" applyFont="1" applyFill="1"/>
    <xf numFmtId="164" fontId="14" fillId="2" borderId="0" xfId="2" applyNumberFormat="1" applyFont="1" applyFill="1"/>
    <xf numFmtId="9" fontId="2" fillId="2" borderId="0" xfId="3" applyFont="1" applyFill="1"/>
    <xf numFmtId="164" fontId="2" fillId="6" borderId="14" xfId="2" applyNumberFormat="1" applyFont="1" applyFill="1" applyBorder="1" applyAlignment="1">
      <alignment wrapText="1"/>
    </xf>
    <xf numFmtId="164" fontId="4" fillId="6" borderId="14" xfId="2" applyNumberFormat="1" applyFont="1" applyFill="1" applyBorder="1"/>
    <xf numFmtId="164" fontId="1" fillId="6" borderId="14" xfId="2" applyNumberFormat="1" applyFont="1" applyFill="1" applyBorder="1" applyAlignment="1">
      <alignment horizontal="center"/>
    </xf>
    <xf numFmtId="164" fontId="2" fillId="6" borderId="14" xfId="2" applyNumberFormat="1" applyFont="1" applyFill="1" applyBorder="1"/>
    <xf numFmtId="164" fontId="12" fillId="6" borderId="14" xfId="2" applyNumberFormat="1" applyFont="1" applyFill="1" applyBorder="1" applyAlignment="1">
      <alignment wrapText="1"/>
    </xf>
    <xf numFmtId="164" fontId="2" fillId="6" borderId="16" xfId="2" applyNumberFormat="1" applyFont="1" applyFill="1" applyBorder="1" applyAlignment="1">
      <alignment vertical="center" wrapText="1"/>
    </xf>
    <xf numFmtId="164" fontId="2" fillId="6" borderId="17" xfId="2" applyNumberFormat="1" applyFont="1" applyFill="1" applyBorder="1" applyAlignment="1">
      <alignment vertical="center" wrapText="1"/>
    </xf>
    <xf numFmtId="164" fontId="2" fillId="6" borderId="14" xfId="2" applyNumberFormat="1" applyFont="1" applyFill="1" applyBorder="1" applyProtection="1"/>
    <xf numFmtId="10" fontId="2" fillId="6" borderId="14" xfId="3" applyNumberFormat="1" applyFont="1" applyFill="1" applyBorder="1" applyProtection="1"/>
    <xf numFmtId="164" fontId="4" fillId="6" borderId="14" xfId="2" applyNumberFormat="1" applyFont="1" applyFill="1" applyBorder="1" applyProtection="1"/>
    <xf numFmtId="165" fontId="0" fillId="2" borderId="9" xfId="2" applyNumberFormat="1" applyFont="1" applyFill="1" applyBorder="1" applyAlignment="1" applyProtection="1">
      <alignment horizontal="right"/>
      <protection locked="0"/>
    </xf>
    <xf numFmtId="164" fontId="10" fillId="2" borderId="0" xfId="2" applyNumberFormat="1" applyFont="1" applyFill="1" applyAlignment="1">
      <alignment horizontal="left"/>
    </xf>
    <xf numFmtId="164" fontId="15" fillId="4" borderId="0" xfId="2" applyNumberFormat="1" applyFont="1" applyFill="1"/>
    <xf numFmtId="165" fontId="15" fillId="4" borderId="0" xfId="2" applyNumberFormat="1" applyFont="1" applyFill="1" applyAlignment="1" applyProtection="1">
      <alignment horizontal="left"/>
      <protection hidden="1"/>
    </xf>
  </cellXfs>
  <cellStyles count="4">
    <cellStyle name="Hipervínculo" xfId="1" builtinId="8"/>
    <cellStyle name="Millares" xfId="2"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Instrucciones!A1"/><Relationship Id="rId2" Type="http://schemas.openxmlformats.org/officeDocument/2006/relationships/hyperlink" Target="#Normatividad!A1"/><Relationship Id="rId1" Type="http://schemas.openxmlformats.org/officeDocument/2006/relationships/hyperlink" Target="#subcapitalizaci&#243;n!A3"/></Relationships>
</file>

<file path=xl/drawings/_rels/drawing2.xml.rels><?xml version="1.0" encoding="UTF-8" standalone="yes"?>
<Relationships xmlns="http://schemas.openxmlformats.org/package/2006/relationships"><Relationship Id="rId1" Type="http://schemas.openxmlformats.org/officeDocument/2006/relationships/hyperlink" Target="#subcapitalizaci&#243;n!A1"/></Relationships>
</file>

<file path=xl/drawings/_rels/drawing3.xml.rels><?xml version="1.0" encoding="UTF-8" standalone="yes"?>
<Relationships xmlns="http://schemas.openxmlformats.org/package/2006/relationships"><Relationship Id="rId1" Type="http://schemas.openxmlformats.org/officeDocument/2006/relationships/hyperlink" Target="#subcapitalizaci&#243;n!A1"/></Relationships>
</file>

<file path=xl/drawings/drawing1.xml><?xml version="1.0" encoding="utf-8"?>
<xdr:wsDr xmlns:xdr="http://schemas.openxmlformats.org/drawingml/2006/spreadsheetDrawing" xmlns:a="http://schemas.openxmlformats.org/drawingml/2006/main">
  <xdr:twoCellAnchor>
    <xdr:from>
      <xdr:col>9</xdr:col>
      <xdr:colOff>430705</xdr:colOff>
      <xdr:row>39</xdr:row>
      <xdr:rowOff>132521</xdr:rowOff>
    </xdr:from>
    <xdr:to>
      <xdr:col>9</xdr:col>
      <xdr:colOff>662618</xdr:colOff>
      <xdr:row>43</xdr:row>
      <xdr:rowOff>66260</xdr:rowOff>
    </xdr:to>
    <xdr:sp macro="" textlink="">
      <xdr:nvSpPr>
        <xdr:cNvPr id="13" name="12 Flecha a la derecha con bandas">
          <a:hlinkClick xmlns:r="http://schemas.openxmlformats.org/officeDocument/2006/relationships" r:id="rId1"/>
        </xdr:cNvPr>
        <xdr:cNvSpPr/>
      </xdr:nvSpPr>
      <xdr:spPr>
        <a:xfrm rot="16200000">
          <a:off x="9168858" y="6129129"/>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447273</xdr:colOff>
      <xdr:row>61</xdr:row>
      <xdr:rowOff>124239</xdr:rowOff>
    </xdr:from>
    <xdr:to>
      <xdr:col>9</xdr:col>
      <xdr:colOff>679186</xdr:colOff>
      <xdr:row>65</xdr:row>
      <xdr:rowOff>57978</xdr:rowOff>
    </xdr:to>
    <xdr:sp macro="" textlink="">
      <xdr:nvSpPr>
        <xdr:cNvPr id="17" name="16 Flecha a la derecha con bandas">
          <a:hlinkClick xmlns:r="http://schemas.openxmlformats.org/officeDocument/2006/relationships" r:id="rId1"/>
        </xdr:cNvPr>
        <xdr:cNvSpPr/>
      </xdr:nvSpPr>
      <xdr:spPr>
        <a:xfrm rot="16200000">
          <a:off x="9185426" y="9467021"/>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455556</xdr:colOff>
      <xdr:row>83</xdr:row>
      <xdr:rowOff>115956</xdr:rowOff>
    </xdr:from>
    <xdr:to>
      <xdr:col>9</xdr:col>
      <xdr:colOff>687469</xdr:colOff>
      <xdr:row>87</xdr:row>
      <xdr:rowOff>49695</xdr:rowOff>
    </xdr:to>
    <xdr:sp macro="" textlink="">
      <xdr:nvSpPr>
        <xdr:cNvPr id="18" name="17 Flecha a la derecha con bandas">
          <a:hlinkClick xmlns:r="http://schemas.openxmlformats.org/officeDocument/2006/relationships" r:id="rId1"/>
        </xdr:cNvPr>
        <xdr:cNvSpPr/>
      </xdr:nvSpPr>
      <xdr:spPr>
        <a:xfrm rot="16200000">
          <a:off x="9193709" y="12639260"/>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463835</xdr:colOff>
      <xdr:row>105</xdr:row>
      <xdr:rowOff>16566</xdr:rowOff>
    </xdr:from>
    <xdr:to>
      <xdr:col>9</xdr:col>
      <xdr:colOff>695748</xdr:colOff>
      <xdr:row>108</xdr:row>
      <xdr:rowOff>82827</xdr:rowOff>
    </xdr:to>
    <xdr:sp macro="" textlink="">
      <xdr:nvSpPr>
        <xdr:cNvPr id="19" name="18 Flecha a la derecha con bandas">
          <a:hlinkClick xmlns:r="http://schemas.openxmlformats.org/officeDocument/2006/relationships" r:id="rId1"/>
        </xdr:cNvPr>
        <xdr:cNvSpPr/>
      </xdr:nvSpPr>
      <xdr:spPr>
        <a:xfrm rot="16200000">
          <a:off x="9201988" y="17020761"/>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422423</xdr:colOff>
      <xdr:row>126</xdr:row>
      <xdr:rowOff>82828</xdr:rowOff>
    </xdr:from>
    <xdr:to>
      <xdr:col>9</xdr:col>
      <xdr:colOff>654336</xdr:colOff>
      <xdr:row>130</xdr:row>
      <xdr:rowOff>16567</xdr:rowOff>
    </xdr:to>
    <xdr:sp macro="" textlink="">
      <xdr:nvSpPr>
        <xdr:cNvPr id="20" name="19 Flecha a la derecha con bandas">
          <a:hlinkClick xmlns:r="http://schemas.openxmlformats.org/officeDocument/2006/relationships" r:id="rId1"/>
        </xdr:cNvPr>
        <xdr:cNvSpPr/>
      </xdr:nvSpPr>
      <xdr:spPr>
        <a:xfrm rot="16200000">
          <a:off x="9160576" y="20135023"/>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405858</xdr:colOff>
      <xdr:row>148</xdr:row>
      <xdr:rowOff>115957</xdr:rowOff>
    </xdr:from>
    <xdr:to>
      <xdr:col>9</xdr:col>
      <xdr:colOff>637771</xdr:colOff>
      <xdr:row>152</xdr:row>
      <xdr:rowOff>49696</xdr:rowOff>
    </xdr:to>
    <xdr:sp macro="" textlink="">
      <xdr:nvSpPr>
        <xdr:cNvPr id="21" name="20 Flecha a la derecha con bandas">
          <a:hlinkClick xmlns:r="http://schemas.openxmlformats.org/officeDocument/2006/relationships" r:id="rId1"/>
        </xdr:cNvPr>
        <xdr:cNvSpPr/>
      </xdr:nvSpPr>
      <xdr:spPr>
        <a:xfrm rot="16200000">
          <a:off x="9144011" y="24814696"/>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381011</xdr:colOff>
      <xdr:row>171</xdr:row>
      <xdr:rowOff>1</xdr:rowOff>
    </xdr:from>
    <xdr:to>
      <xdr:col>9</xdr:col>
      <xdr:colOff>612924</xdr:colOff>
      <xdr:row>174</xdr:row>
      <xdr:rowOff>66262</xdr:rowOff>
    </xdr:to>
    <xdr:sp macro="" textlink="">
      <xdr:nvSpPr>
        <xdr:cNvPr id="22" name="21 Flecha a la derecha con bandas">
          <a:hlinkClick xmlns:r="http://schemas.openxmlformats.org/officeDocument/2006/relationships" r:id="rId1"/>
        </xdr:cNvPr>
        <xdr:cNvSpPr/>
      </xdr:nvSpPr>
      <xdr:spPr>
        <a:xfrm rot="16200000">
          <a:off x="9119164" y="28011783"/>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438988</xdr:colOff>
      <xdr:row>192</xdr:row>
      <xdr:rowOff>74545</xdr:rowOff>
    </xdr:from>
    <xdr:to>
      <xdr:col>9</xdr:col>
      <xdr:colOff>670901</xdr:colOff>
      <xdr:row>196</xdr:row>
      <xdr:rowOff>8284</xdr:rowOff>
    </xdr:to>
    <xdr:sp macro="" textlink="">
      <xdr:nvSpPr>
        <xdr:cNvPr id="23" name="22 Flecha a la derecha con bandas">
          <a:hlinkClick xmlns:r="http://schemas.openxmlformats.org/officeDocument/2006/relationships" r:id="rId1"/>
        </xdr:cNvPr>
        <xdr:cNvSpPr/>
      </xdr:nvSpPr>
      <xdr:spPr>
        <a:xfrm rot="16200000">
          <a:off x="9177141" y="32583784"/>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372728</xdr:colOff>
      <xdr:row>213</xdr:row>
      <xdr:rowOff>115958</xdr:rowOff>
    </xdr:from>
    <xdr:to>
      <xdr:col>9</xdr:col>
      <xdr:colOff>604641</xdr:colOff>
      <xdr:row>217</xdr:row>
      <xdr:rowOff>49697</xdr:rowOff>
    </xdr:to>
    <xdr:sp macro="" textlink="">
      <xdr:nvSpPr>
        <xdr:cNvPr id="24" name="23 Flecha a la derecha con bandas">
          <a:hlinkClick xmlns:r="http://schemas.openxmlformats.org/officeDocument/2006/relationships" r:id="rId1"/>
        </xdr:cNvPr>
        <xdr:cNvSpPr/>
      </xdr:nvSpPr>
      <xdr:spPr>
        <a:xfrm rot="16200000">
          <a:off x="9110881" y="35673197"/>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9</xdr:col>
      <xdr:colOff>405854</xdr:colOff>
      <xdr:row>22</xdr:row>
      <xdr:rowOff>115957</xdr:rowOff>
    </xdr:from>
    <xdr:to>
      <xdr:col>9</xdr:col>
      <xdr:colOff>637767</xdr:colOff>
      <xdr:row>26</xdr:row>
      <xdr:rowOff>49696</xdr:rowOff>
    </xdr:to>
    <xdr:sp macro="" textlink="">
      <xdr:nvSpPr>
        <xdr:cNvPr id="25" name="24 Flecha a la derecha con bandas">
          <a:hlinkClick xmlns:r="http://schemas.openxmlformats.org/officeDocument/2006/relationships" r:id="rId1"/>
        </xdr:cNvPr>
        <xdr:cNvSpPr/>
      </xdr:nvSpPr>
      <xdr:spPr>
        <a:xfrm rot="16200000">
          <a:off x="9144007" y="3743739"/>
          <a:ext cx="463826" cy="231913"/>
        </a:xfrm>
        <a:prstGeom prst="striped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es-CO"/>
        </a:p>
      </xdr:txBody>
    </xdr:sp>
    <xdr:clientData fPrintsWithSheet="0"/>
  </xdr:twoCellAnchor>
  <xdr:twoCellAnchor>
    <xdr:from>
      <xdr:col>8</xdr:col>
      <xdr:colOff>8284</xdr:colOff>
      <xdr:row>0</xdr:row>
      <xdr:rowOff>41413</xdr:rowOff>
    </xdr:from>
    <xdr:to>
      <xdr:col>8</xdr:col>
      <xdr:colOff>977348</xdr:colOff>
      <xdr:row>1</xdr:row>
      <xdr:rowOff>24848</xdr:rowOff>
    </xdr:to>
    <xdr:sp macro="" textlink="">
      <xdr:nvSpPr>
        <xdr:cNvPr id="10" name="9 CuadroTexto">
          <a:hlinkClick xmlns:r="http://schemas.openxmlformats.org/officeDocument/2006/relationships" r:id="rId2"/>
        </xdr:cNvPr>
        <xdr:cNvSpPr txBox="1"/>
      </xdr:nvSpPr>
      <xdr:spPr>
        <a:xfrm>
          <a:off x="7653132" y="41413"/>
          <a:ext cx="969064" cy="25676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r>
            <a:rPr lang="es-CO" sz="1100">
              <a:solidFill>
                <a:schemeClr val="bg1"/>
              </a:solidFill>
            </a:rPr>
            <a:t>Normatividad</a:t>
          </a:r>
        </a:p>
      </xdr:txBody>
    </xdr:sp>
    <xdr:clientData fPrintsWithSheet="0"/>
  </xdr:twoCellAnchor>
  <xdr:twoCellAnchor>
    <xdr:from>
      <xdr:col>8</xdr:col>
      <xdr:colOff>11596</xdr:colOff>
      <xdr:row>1</xdr:row>
      <xdr:rowOff>61291</xdr:rowOff>
    </xdr:from>
    <xdr:to>
      <xdr:col>8</xdr:col>
      <xdr:colOff>980660</xdr:colOff>
      <xdr:row>1</xdr:row>
      <xdr:rowOff>318052</xdr:rowOff>
    </xdr:to>
    <xdr:sp macro="" textlink="">
      <xdr:nvSpPr>
        <xdr:cNvPr id="26" name="25 CuadroTexto">
          <a:hlinkClick xmlns:r="http://schemas.openxmlformats.org/officeDocument/2006/relationships" r:id="rId3"/>
        </xdr:cNvPr>
        <xdr:cNvSpPr txBox="1"/>
      </xdr:nvSpPr>
      <xdr:spPr>
        <a:xfrm>
          <a:off x="7656444" y="334617"/>
          <a:ext cx="969064" cy="25676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r>
            <a:rPr lang="es-CO" sz="1100">
              <a:solidFill>
                <a:schemeClr val="bg1"/>
              </a:solidFill>
            </a:rPr>
            <a:t>Instrucciones</a:t>
          </a:r>
        </a:p>
      </xdr:txBody>
    </xdr:sp>
    <xdr:clientData fPrintsWithSheet="0"/>
  </xdr:twoCellAnchor>
  <xdr:twoCellAnchor>
    <xdr:from>
      <xdr:col>8</xdr:col>
      <xdr:colOff>8284</xdr:colOff>
      <xdr:row>1</xdr:row>
      <xdr:rowOff>41413</xdr:rowOff>
    </xdr:from>
    <xdr:to>
      <xdr:col>8</xdr:col>
      <xdr:colOff>977348</xdr:colOff>
      <xdr:row>1</xdr:row>
      <xdr:rowOff>323022</xdr:rowOff>
    </xdr:to>
    <xdr:sp macro="" textlink="">
      <xdr:nvSpPr>
        <xdr:cNvPr id="14" name="13 CuadroTexto">
          <a:hlinkClick xmlns:r="http://schemas.openxmlformats.org/officeDocument/2006/relationships" r:id="rId2"/>
        </xdr:cNvPr>
        <xdr:cNvSpPr txBox="1"/>
      </xdr:nvSpPr>
      <xdr:spPr>
        <a:xfrm>
          <a:off x="7885045" y="314739"/>
          <a:ext cx="969064" cy="28160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r>
            <a:rPr lang="es-CO" sz="1100">
              <a:solidFill>
                <a:schemeClr val="bg1"/>
              </a:solidFill>
            </a:rPr>
            <a:t>Normatividad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104774</xdr:rowOff>
    </xdr:from>
    <xdr:to>
      <xdr:col>14</xdr:col>
      <xdr:colOff>657225</xdr:colOff>
      <xdr:row>37</xdr:row>
      <xdr:rowOff>19049</xdr:rowOff>
    </xdr:to>
    <xdr:sp macro="" textlink="">
      <xdr:nvSpPr>
        <xdr:cNvPr id="2" name="1 CuadroTexto"/>
        <xdr:cNvSpPr txBox="1"/>
      </xdr:nvSpPr>
      <xdr:spPr>
        <a:xfrm>
          <a:off x="180975" y="238124"/>
          <a:ext cx="9563100" cy="4714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t"/>
          <a:r>
            <a:rPr lang="es-CO" sz="2400" b="1">
              <a:solidFill>
                <a:srgbClr val="C00000"/>
              </a:solidFill>
              <a:effectLst/>
              <a:latin typeface="+mn-lt"/>
              <a:ea typeface="+mn-ea"/>
              <a:cs typeface="+mn-cs"/>
            </a:rPr>
            <a:t>NORMATIVIDAD RELACIONADA</a:t>
          </a:r>
        </a:p>
        <a:p>
          <a:pPr fontAlgn="t"/>
          <a:endParaRPr lang="es-CO" sz="1100" b="1">
            <a:solidFill>
              <a:schemeClr val="dk1"/>
            </a:solidFill>
            <a:effectLst/>
            <a:latin typeface="+mn-lt"/>
            <a:ea typeface="+mn-ea"/>
            <a:cs typeface="+mn-cs"/>
          </a:endParaRPr>
        </a:p>
        <a:p>
          <a:pPr algn="ctr" fontAlgn="t">
            <a:lnSpc>
              <a:spcPts val="1900"/>
            </a:lnSpc>
          </a:pPr>
          <a:r>
            <a:rPr lang="es-CO" sz="1600" b="1">
              <a:solidFill>
                <a:srgbClr val="0070C0"/>
              </a:solidFill>
              <a:effectLst/>
              <a:latin typeface="+mn-lt"/>
              <a:ea typeface="+mn-ea"/>
              <a:cs typeface="+mn-cs"/>
            </a:rPr>
            <a:t>ESTATUTO TRIBUTARIO</a:t>
          </a:r>
          <a:endParaRPr lang="es-CO" sz="1600">
            <a:solidFill>
              <a:srgbClr val="0070C0"/>
            </a:solidFill>
            <a:effectLst/>
            <a:latin typeface="+mn-lt"/>
            <a:ea typeface="+mn-ea"/>
            <a:cs typeface="+mn-cs"/>
          </a:endParaRPr>
        </a:p>
        <a:p>
          <a:pPr algn="ctr" fontAlgn="t">
            <a:lnSpc>
              <a:spcPts val="1900"/>
            </a:lnSpc>
          </a:pPr>
          <a:r>
            <a:rPr lang="es-CO" sz="1600" b="1">
              <a:solidFill>
                <a:srgbClr val="0070C0"/>
              </a:solidFill>
              <a:effectLst/>
              <a:latin typeface="+mn-lt"/>
              <a:ea typeface="+mn-ea"/>
              <a:cs typeface="+mn-cs"/>
            </a:rPr>
            <a:t>Art. 118-1 . Subcapitalización</a:t>
          </a:r>
          <a:r>
            <a:rPr lang="es-CO" sz="1400" b="1">
              <a:solidFill>
                <a:schemeClr val="dk1"/>
              </a:solidFill>
              <a:effectLst/>
              <a:latin typeface="+mn-lt"/>
              <a:ea typeface="+mn-ea"/>
              <a:cs typeface="+mn-cs"/>
            </a:rPr>
            <a:t>.</a:t>
          </a:r>
        </a:p>
        <a:p>
          <a:pPr fontAlgn="t"/>
          <a:endParaRPr lang="es-CO" sz="1100">
            <a:solidFill>
              <a:schemeClr val="dk1"/>
            </a:solidFill>
            <a:effectLst/>
            <a:latin typeface="+mn-lt"/>
            <a:ea typeface="+mn-ea"/>
            <a:cs typeface="+mn-cs"/>
          </a:endParaRPr>
        </a:p>
        <a:p>
          <a:pPr fontAlgn="t"/>
          <a:r>
            <a:rPr lang="es-CO" sz="1100" i="1">
              <a:solidFill>
                <a:schemeClr val="dk1"/>
              </a:solidFill>
              <a:effectLst/>
              <a:latin typeface="+mn-lt"/>
              <a:ea typeface="+mn-ea"/>
              <a:cs typeface="+mn-cs"/>
            </a:rPr>
            <a:t>(Adicionado por el artículo  109 de la ley 1607 de 2012)</a:t>
          </a:r>
          <a:r>
            <a:rPr lang="es-CO" sz="1100">
              <a:solidFill>
                <a:schemeClr val="dk1"/>
              </a:solidFill>
              <a:effectLst/>
              <a:latin typeface="+mn-lt"/>
              <a:ea typeface="+mn-ea"/>
              <a:cs typeface="+mn-cs"/>
            </a:rPr>
            <a:t> Sin prejuicio de los demás requisitos y condiciones consagrados en este Estatuto para la procedencia de la deducción de los gastos por concepto de intereses, los contribuyentes del impuesto sobre la renta y complementarios sólo podrán deducir los intereses generados con ocasión de deudas, cuyo monto total promedio durante el correspondiente año gravable no exceda el resultado de multiplicar por tres (3) el patrimonio líquido del contribuyente determinado a 31 de diciembre del año gravable inmediatamente anterior.</a:t>
          </a:r>
        </a:p>
        <a:p>
          <a:pPr fontAlgn="t"/>
          <a:r>
            <a:rPr lang="es-CO" sz="1100">
              <a:solidFill>
                <a:schemeClr val="dk1"/>
              </a:solidFill>
              <a:effectLst/>
              <a:latin typeface="+mn-lt"/>
              <a:ea typeface="+mn-ea"/>
              <a:cs typeface="+mn-cs"/>
            </a:rPr>
            <a:t>En virtud de lo dispuesto en el inciso anterior, no será deducible la proporción de los gastos por concepto de intereses que exceda el límite a que se refiere este artículo.</a:t>
          </a:r>
        </a:p>
        <a:p>
          <a:pPr fontAlgn="t"/>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Parágrafo. 1.</a:t>
          </a:r>
          <a:r>
            <a:rPr lang="es-CO" sz="1100">
              <a:solidFill>
                <a:schemeClr val="dk1"/>
              </a:solidFill>
              <a:effectLst/>
              <a:latin typeface="+mn-lt"/>
              <a:ea typeface="+mn-ea"/>
              <a:cs typeface="+mn-cs"/>
            </a:rPr>
            <a:t> Las deudas que se tendrán en cuenta para efectos del cálculo de la proporción a la que se refiere este artículo son las deudas que generen intereses.</a:t>
          </a:r>
        </a:p>
        <a:p>
          <a:pPr fontAlgn="t"/>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Parágrafo. 2.</a:t>
          </a:r>
          <a:r>
            <a:rPr lang="es-CO" sz="1100">
              <a:solidFill>
                <a:schemeClr val="dk1"/>
              </a:solidFill>
              <a:effectLst/>
              <a:latin typeface="+mn-lt"/>
              <a:ea typeface="+mn-ea"/>
              <a:cs typeface="+mn-cs"/>
            </a:rPr>
            <a:t> Los contribuyentes del impuesto sobre la renta y complementarios, que se constituyan como sociedades, entidades o vehículos de propósito especial para la construcción de proyectos de vivienda a los que se refiere la Ley 1537 de 2012 sólo podrán deducir los intereses generados con ocasión de deudas, cuyo monto total promedio durante el correspondiente año gravable no exceda el resultado de multiplicar por cuatro (4) el patrimonio líquido del contribuyente determinado a 31 de diciembre del año gravable inmediatamente anterior.</a:t>
          </a:r>
        </a:p>
        <a:p>
          <a:pPr fontAlgn="t"/>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Parágrafo. 3. </a:t>
          </a:r>
          <a:r>
            <a:rPr lang="es-CO" sz="1100">
              <a:solidFill>
                <a:schemeClr val="dk1"/>
              </a:solidFill>
              <a:effectLst/>
              <a:latin typeface="+mn-lt"/>
              <a:ea typeface="+mn-ea"/>
              <a:cs typeface="+mn-cs"/>
            </a:rPr>
            <a:t>Lo dispuesto en este artículo no se aplicará a los contribuyentes del impuesto sobre la renta y complementarios que estén sometidos a inspección y vigilancia de la Superintendencia Financiera de Colombia.</a:t>
          </a:r>
        </a:p>
        <a:p>
          <a:pPr fontAlgn="t"/>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Parágrafo. 4. </a:t>
          </a:r>
          <a:r>
            <a:rPr lang="es-CO" sz="1100">
              <a:solidFill>
                <a:schemeClr val="dk1"/>
              </a:solidFill>
              <a:effectLst/>
              <a:latin typeface="+mn-lt"/>
              <a:ea typeface="+mn-ea"/>
              <a:cs typeface="+mn-cs"/>
            </a:rPr>
            <a:t>Lo dispuesto en este artículo no se aplicará a los casos de financiación de proyectos de infraestructura de servicios públicos, siempre que dichos proyectos se encuentren a cargo de sociedades, entidades o vehículos de propósito especial.</a:t>
          </a:r>
        </a:p>
        <a:p>
          <a:pPr>
            <a:lnSpc>
              <a:spcPts val="1200"/>
            </a:lnSpc>
          </a:pPr>
          <a:r>
            <a:rPr lang="es-CO" sz="1100">
              <a:solidFill>
                <a:schemeClr val="dk1"/>
              </a:solidFill>
              <a:effectLst/>
              <a:latin typeface="+mn-lt"/>
              <a:ea typeface="+mn-ea"/>
              <a:cs typeface="+mn-cs"/>
            </a:rPr>
            <a:t> </a:t>
          </a:r>
        </a:p>
        <a:p>
          <a:pPr>
            <a:lnSpc>
              <a:spcPts val="1200"/>
            </a:lnSpc>
          </a:pPr>
          <a:r>
            <a:rPr lang="es-CO" sz="1100">
              <a:solidFill>
                <a:schemeClr val="dk1"/>
              </a:solidFill>
              <a:effectLst/>
              <a:latin typeface="+mn-lt"/>
              <a:ea typeface="+mn-ea"/>
              <a:cs typeface="+mn-cs"/>
            </a:rPr>
            <a:t> </a:t>
          </a:r>
        </a:p>
      </xdr:txBody>
    </xdr:sp>
    <xdr:clientData/>
  </xdr:twoCellAnchor>
  <xdr:twoCellAnchor>
    <xdr:from>
      <xdr:col>0</xdr:col>
      <xdr:colOff>161925</xdr:colOff>
      <xdr:row>38</xdr:row>
      <xdr:rowOff>57150</xdr:rowOff>
    </xdr:from>
    <xdr:to>
      <xdr:col>15</xdr:col>
      <xdr:colOff>0</xdr:colOff>
      <xdr:row>156</xdr:row>
      <xdr:rowOff>0</xdr:rowOff>
    </xdr:to>
    <xdr:sp macro="" textlink="">
      <xdr:nvSpPr>
        <xdr:cNvPr id="3" name="2 CuadroTexto"/>
        <xdr:cNvSpPr txBox="1"/>
      </xdr:nvSpPr>
      <xdr:spPr>
        <a:xfrm>
          <a:off x="161925" y="5124450"/>
          <a:ext cx="9610725" cy="15678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a:solidFill>
                <a:srgbClr val="002060"/>
              </a:solidFill>
              <a:effectLst/>
              <a:latin typeface="+mn-lt"/>
              <a:ea typeface="+mn-ea"/>
              <a:cs typeface="+mn-cs"/>
            </a:rPr>
            <a:t>DECRETO 3027 DE 2013</a:t>
          </a:r>
          <a:endParaRPr lang="es-CO" sz="1800">
            <a:solidFill>
              <a:srgbClr val="002060"/>
            </a:solidFill>
            <a:effectLst/>
          </a:endParaRPr>
        </a:p>
        <a:p>
          <a:pPr algn="ctr"/>
          <a:r>
            <a:rPr lang="es-CO" sz="1800">
              <a:solidFill>
                <a:srgbClr val="002060"/>
              </a:solidFill>
              <a:effectLst/>
              <a:latin typeface="+mn-lt"/>
              <a:ea typeface="+mn-ea"/>
              <a:cs typeface="+mn-cs"/>
            </a:rPr>
            <a:t>(Diciembre 27)</a:t>
          </a:r>
          <a:endParaRPr lang="es-CO" sz="1800">
            <a:solidFill>
              <a:srgbClr val="002060"/>
            </a:solidFill>
            <a:effectLst/>
          </a:endParaRPr>
        </a:p>
        <a:p>
          <a:pPr algn="ctr"/>
          <a:r>
            <a:rPr lang="es-CO" sz="1100">
              <a:solidFill>
                <a:schemeClr val="dk1"/>
              </a:solidFill>
              <a:effectLst/>
              <a:latin typeface="+mn-lt"/>
              <a:ea typeface="+mn-ea"/>
              <a:cs typeface="+mn-cs"/>
            </a:rPr>
            <a:t>Por el cual se reglamenta el artículo 118-1 del Estatuto Tributario y otras disposiciones del Estatuto Tributario.</a:t>
          </a:r>
          <a:endParaRPr lang="es-CO">
            <a:effectLst/>
          </a:endParaRPr>
        </a:p>
        <a:p>
          <a:pPr algn="ctr"/>
          <a:r>
            <a:rPr lang="es-CO" sz="1100">
              <a:solidFill>
                <a:schemeClr val="dk1"/>
              </a:solidFill>
              <a:effectLst/>
              <a:latin typeface="+mn-lt"/>
              <a:ea typeface="+mn-ea"/>
              <a:cs typeface="+mn-cs"/>
            </a:rPr>
            <a:t> </a:t>
          </a:r>
          <a:endParaRPr lang="es-CO">
            <a:effectLst/>
          </a:endParaRPr>
        </a:p>
        <a:p>
          <a:pPr algn="ctr"/>
          <a:r>
            <a:rPr lang="es-CO" sz="1100">
              <a:solidFill>
                <a:schemeClr val="dk1"/>
              </a:solidFill>
              <a:effectLst/>
              <a:latin typeface="+mn-lt"/>
              <a:ea typeface="+mn-ea"/>
              <a:cs typeface="+mn-cs"/>
            </a:rPr>
            <a:t>EL PRESIDENTE DE LA REPÚBLICA DE COLOMBIA</a:t>
          </a:r>
          <a:endParaRPr lang="es-CO">
            <a:effectLst/>
          </a:endParaRPr>
        </a:p>
        <a:p>
          <a:pPr algn="ctr"/>
          <a:r>
            <a:rPr lang="es-CO" sz="1100">
              <a:solidFill>
                <a:schemeClr val="dk1"/>
              </a:solidFill>
              <a:effectLst/>
              <a:latin typeface="+mn-lt"/>
              <a:ea typeface="+mn-ea"/>
              <a:cs typeface="+mn-cs"/>
            </a:rPr>
            <a:t>en uso de sus facultades constitucionales y legales, en especial de las conferidas en los numerales 11 y 20 del artículo 189 de la Constitución Política y de conformidad con lo dispuesto en el artículo 118-1,</a:t>
          </a:r>
        </a:p>
        <a:p>
          <a:pPr algn="ctr"/>
          <a:endParaRPr lang="es-CO">
            <a:effectLst/>
          </a:endParaRPr>
        </a:p>
        <a:p>
          <a:pPr algn="ctr"/>
          <a:r>
            <a:rPr lang="es-CO" sz="1100">
              <a:solidFill>
                <a:schemeClr val="dk1"/>
              </a:solidFill>
              <a:effectLst/>
              <a:latin typeface="+mn-lt"/>
              <a:ea typeface="+mn-ea"/>
              <a:cs typeface="+mn-cs"/>
            </a:rPr>
            <a:t>CONSIDERANDO: </a:t>
          </a:r>
          <a:endParaRPr lang="es-CO">
            <a:effectLst/>
          </a:endParaRPr>
        </a:p>
        <a:p>
          <a:r>
            <a:rPr lang="es-CO" sz="1100">
              <a:solidFill>
                <a:schemeClr val="dk1"/>
              </a:solidFill>
              <a:effectLst/>
              <a:latin typeface="+mn-lt"/>
              <a:ea typeface="+mn-ea"/>
              <a:cs typeface="+mn-cs"/>
            </a:rPr>
            <a:t> </a:t>
          </a:r>
          <a:endParaRPr lang="es-CO">
            <a:effectLst/>
          </a:endParaRPr>
        </a:p>
        <a:p>
          <a:r>
            <a:rPr lang="es-CO" sz="1100">
              <a:solidFill>
                <a:schemeClr val="dk1"/>
              </a:solidFill>
              <a:effectLst/>
              <a:latin typeface="+mn-lt"/>
              <a:ea typeface="+mn-ea"/>
              <a:cs typeface="+mn-cs"/>
            </a:rPr>
            <a:t>Que el artículo 118-1 del Estatuto Tributario, adicionado por el artículo 109 de la Ley 1607 de 2012, incluyó una limitante para la procedencia de la deducción de gastos por concepto de intereses, dentro del Capítulo VI “Normas Antievasión”.</a:t>
          </a:r>
          <a:endParaRPr lang="es-CO">
            <a:effectLst/>
          </a:endParaRPr>
        </a:p>
        <a:p>
          <a:r>
            <a:rPr lang="es-CO" sz="1100">
              <a:solidFill>
                <a:schemeClr val="dk1"/>
              </a:solidFill>
              <a:effectLst/>
              <a:latin typeface="+mn-lt"/>
              <a:ea typeface="+mn-ea"/>
              <a:cs typeface="+mn-cs"/>
            </a:rPr>
            <a:t>Que en razón de lo anterior, es necesario reglamentar la aplicación de esta norma.</a:t>
          </a:r>
          <a:endParaRPr lang="es-CO">
            <a:effectLst/>
          </a:endParaRPr>
        </a:p>
        <a:p>
          <a:r>
            <a:rPr lang="es-CO" sz="1100">
              <a:solidFill>
                <a:schemeClr val="dk1"/>
              </a:solidFill>
              <a:effectLst/>
              <a:latin typeface="+mn-lt"/>
              <a:ea typeface="+mn-ea"/>
              <a:cs typeface="+mn-cs"/>
            </a:rPr>
            <a:t>Que cumplida la formalidad prevista en el numeral 8 del artículo 8° del Código de Procedimiento Administrativo y de lo Contencioso Administrativo en relación con el texto del presente decreto, </a:t>
          </a:r>
        </a:p>
        <a:p>
          <a:endParaRPr lang="es-CO">
            <a:effectLst/>
          </a:endParaRPr>
        </a:p>
        <a:p>
          <a:pPr algn="ctr"/>
          <a:r>
            <a:rPr lang="es-CO" sz="1100" b="1">
              <a:solidFill>
                <a:schemeClr val="dk1"/>
              </a:solidFill>
              <a:effectLst/>
              <a:latin typeface="+mn-lt"/>
              <a:ea typeface="+mn-ea"/>
              <a:cs typeface="+mn-cs"/>
            </a:rPr>
            <a:t>DECRETA:</a:t>
          </a:r>
        </a:p>
        <a:p>
          <a:pPr algn="ctr"/>
          <a:endParaRPr lang="es-CO" sz="1100" b="1">
            <a:solidFill>
              <a:schemeClr val="dk1"/>
            </a:solidFill>
            <a:effectLst/>
            <a:latin typeface="+mn-lt"/>
            <a:ea typeface="+mn-ea"/>
            <a:cs typeface="+mn-cs"/>
          </a:endParaRPr>
        </a:p>
        <a:p>
          <a:pPr algn="ctr"/>
          <a:endParaRPr lang="es-CO">
            <a:effectLst/>
          </a:endParaRPr>
        </a:p>
        <a:p>
          <a:r>
            <a:rPr lang="es-CO" sz="1100">
              <a:solidFill>
                <a:schemeClr val="dk1"/>
              </a:solidFill>
              <a:effectLst/>
              <a:latin typeface="+mn-lt"/>
              <a:ea typeface="+mn-ea"/>
              <a:cs typeface="+mn-cs"/>
            </a:rPr>
            <a:t>Artículo 1°. Para efectos de lo previsto en el artículo 118-1 del Estatuto Tributario, el patrimonio líquido se determinará de acuerdo con lo dispuesto en el artículo 282 del Estatuto Tributario.</a:t>
          </a:r>
        </a:p>
        <a:p>
          <a:endParaRPr lang="es-CO">
            <a:effectLst/>
          </a:endParaRPr>
        </a:p>
        <a:p>
          <a:r>
            <a:rPr lang="es-CO" sz="1100">
              <a:solidFill>
                <a:schemeClr val="dk1"/>
              </a:solidFill>
              <a:effectLst/>
              <a:latin typeface="+mn-lt"/>
              <a:ea typeface="+mn-ea"/>
              <a:cs typeface="+mn-cs"/>
            </a:rPr>
            <a:t>Artículo 2°. Para efectos de lo previsto en el artículo 118-1 del Estatuto Tributario, el monto total promedio de las deudas se determinará de la siguiente manera:</a:t>
          </a:r>
          <a:endParaRPr lang="es-CO">
            <a:effectLst/>
          </a:endParaRPr>
        </a:p>
        <a:p>
          <a:r>
            <a:rPr lang="es-CO" sz="1100">
              <a:solidFill>
                <a:schemeClr val="dk1"/>
              </a:solidFill>
              <a:effectLst/>
              <a:latin typeface="+mn-lt"/>
              <a:ea typeface="+mn-ea"/>
              <a:cs typeface="+mn-cs"/>
            </a:rPr>
            <a:t>1. Para cada una de las deudas que generan intereses se identificará:</a:t>
          </a:r>
          <a:endParaRPr lang="es-CO">
            <a:effectLst/>
          </a:endParaRPr>
        </a:p>
        <a:p>
          <a:r>
            <a:rPr lang="es-CO" sz="1100">
              <a:solidFill>
                <a:schemeClr val="dk1"/>
              </a:solidFill>
              <a:effectLst/>
              <a:latin typeface="+mn-lt"/>
              <a:ea typeface="+mn-ea"/>
              <a:cs typeface="+mn-cs"/>
            </a:rPr>
            <a:t>- Permanencia: Es el número de días calendario de permanencia de la deuda durante el respectivo año gravable, el cual incluye el día de ingreso de la deuda y no incluye el día del pago del capital o principal. Para las obligaciones que provienen de años anteriores, se entiende que el día de ingreso de la deuda es el 1° de enero del año o período gravable.</a:t>
          </a:r>
        </a:p>
        <a:p>
          <a:endParaRPr lang="es-CO">
            <a:effectLst/>
          </a:endParaRPr>
        </a:p>
        <a:p>
          <a:r>
            <a:rPr lang="es-CO" sz="1100">
              <a:solidFill>
                <a:schemeClr val="dk1"/>
              </a:solidFill>
              <a:effectLst/>
              <a:latin typeface="+mn-lt"/>
              <a:ea typeface="+mn-ea"/>
              <a:cs typeface="+mn-cs"/>
            </a:rPr>
            <a:t>- Base: Es el valor del capital o principal de la deuda sobre el que se liquidan los intereses durante el período de permanencia.</a:t>
          </a:r>
        </a:p>
        <a:p>
          <a:endParaRPr lang="es-CO">
            <a:effectLst/>
          </a:endParaRPr>
        </a:p>
        <a:p>
          <a:r>
            <a:rPr lang="es-CO" sz="1100">
              <a:solidFill>
                <a:schemeClr val="dk1"/>
              </a:solidFill>
              <a:effectLst/>
              <a:latin typeface="+mn-lt"/>
              <a:ea typeface="+mn-ea"/>
              <a:cs typeface="+mn-cs"/>
            </a:rPr>
            <a:t>- Deuda ponderada: Es el resultado de multiplicar el número de días de permanencia por la base.</a:t>
          </a:r>
        </a:p>
        <a:p>
          <a:endParaRPr lang="es-CO">
            <a:effectLst/>
          </a:endParaRPr>
        </a:p>
        <a:p>
          <a:r>
            <a:rPr lang="es-CO" sz="1100">
              <a:solidFill>
                <a:schemeClr val="dk1"/>
              </a:solidFill>
              <a:effectLst/>
              <a:latin typeface="+mn-lt"/>
              <a:ea typeface="+mn-ea"/>
              <a:cs typeface="+mn-cs"/>
            </a:rPr>
            <a:t>En los casos en que haya amortizaciones o pagos parciales del capital de una misma deuda, la identificación de los anteriores elementos deberá hacerse en forma separada para cada tramo del saldo por pagar como si se tratara de deudas independientes.</a:t>
          </a:r>
        </a:p>
        <a:p>
          <a:endParaRPr lang="es-CO">
            <a:effectLst/>
          </a:endParaRPr>
        </a:p>
        <a:p>
          <a:r>
            <a:rPr lang="es-CO" sz="1100">
              <a:solidFill>
                <a:schemeClr val="dk1"/>
              </a:solidFill>
              <a:effectLst/>
              <a:latin typeface="+mn-lt"/>
              <a:ea typeface="+mn-ea"/>
              <a:cs typeface="+mn-cs"/>
            </a:rPr>
            <a:t>2. La deuda ponderada total se determinará sumando la deuda ponderada, calculada de acuerdo con lo previsto en el numeral 1 de este artículo, de todas las deudas que generan intereses.</a:t>
          </a:r>
        </a:p>
        <a:p>
          <a:endParaRPr lang="es-CO">
            <a:effectLst/>
          </a:endParaRPr>
        </a:p>
        <a:p>
          <a:r>
            <a:rPr lang="es-CO" sz="1100">
              <a:solidFill>
                <a:schemeClr val="dk1"/>
              </a:solidFill>
              <a:effectLst/>
              <a:latin typeface="+mn-lt"/>
              <a:ea typeface="+mn-ea"/>
              <a:cs typeface="+mn-cs"/>
            </a:rPr>
            <a:t>3. El monto total promedio de las deudas será el resultado de dividir la deuda ponderada total, calculada de acuerdo con lo previsto en el numeral 2 de este artículo por el número total de días calendario del correspondiente año o período gravable.</a:t>
          </a:r>
        </a:p>
        <a:p>
          <a:endParaRPr lang="es-CO">
            <a:effectLst/>
          </a:endParaRPr>
        </a:p>
        <a:p>
          <a:r>
            <a:rPr lang="es-CO" sz="1100">
              <a:solidFill>
                <a:schemeClr val="dk1"/>
              </a:solidFill>
              <a:effectLst/>
              <a:latin typeface="+mn-lt"/>
              <a:ea typeface="+mn-ea"/>
              <a:cs typeface="+mn-cs"/>
            </a:rPr>
            <a:t>Parágrafo. Para los contribuyentes que durante el correspondiente período gravable tengan deudas que generan intereses denominadas en monedas diferentes al peso colombiano, la identificación de la base en pesos se hará para cada deuda con su equivalente en dólares de los Estados Unidos de América multiplicado por el promedio diario de la Tasa Representativa del Mercado correspondiente al período de permanencia. Para determinar la anterior equivalencia de otras monedas con respecto al dólar de los Estados Unidos de América se utilizará el tipo de cambio de esta otra moneda con respecto al dólar de los Estados Unidos de América vigente el día de ingreso de la deuda o el 1° de enero del período gravable si la deuda proviene de años anteriores.</a:t>
          </a:r>
        </a:p>
        <a:p>
          <a:endParaRPr lang="es-CO">
            <a:effectLst/>
          </a:endParaRPr>
        </a:p>
        <a:p>
          <a:r>
            <a:rPr lang="es-CO" sz="1100">
              <a:solidFill>
                <a:schemeClr val="dk1"/>
              </a:solidFill>
              <a:effectLst/>
              <a:latin typeface="+mn-lt"/>
              <a:ea typeface="+mn-ea"/>
              <a:cs typeface="+mn-cs"/>
            </a:rPr>
            <a:t>Artículo 3°. Para determinar los gastos por intereses no deducibles, se aplicará el siguiente procedimiento:</a:t>
          </a:r>
        </a:p>
        <a:p>
          <a:endParaRPr lang="es-CO">
            <a:effectLst/>
          </a:endParaRPr>
        </a:p>
        <a:p>
          <a:r>
            <a:rPr lang="es-CO" sz="1100">
              <a:solidFill>
                <a:schemeClr val="dk1"/>
              </a:solidFill>
              <a:effectLst/>
              <a:latin typeface="+mn-lt"/>
              <a:ea typeface="+mn-ea"/>
              <a:cs typeface="+mn-cs"/>
            </a:rPr>
            <a:t>1. Monto máximo de endeudamiento que genera intereses deducibles: El monto máximo de endeudamiento que genera intereses deducibles se determinará tomando el patrimonio líquido determinado a 31 de diciembre del año gravable inmediatamente anterior y multiplicándolo por tres (3).</a:t>
          </a:r>
        </a:p>
        <a:p>
          <a:endParaRPr lang="es-CO">
            <a:effectLst/>
          </a:endParaRPr>
        </a:p>
        <a:p>
          <a:r>
            <a:rPr lang="es-CO" sz="1100">
              <a:solidFill>
                <a:schemeClr val="dk1"/>
              </a:solidFill>
              <a:effectLst/>
              <a:latin typeface="+mn-lt"/>
              <a:ea typeface="+mn-ea"/>
              <a:cs typeface="+mn-cs"/>
            </a:rPr>
            <a:t>2. Exceso de endeudamiento: El exceso de endeudamiento se determinará tomando el total promedio de las deudas, determinado conforme al artículo anterior, y restándole el monto máximo de endeudamiento, determinado conforme con el numeral primero de este artículo, cuando a ello haya lugar.</a:t>
          </a:r>
        </a:p>
        <a:p>
          <a:endParaRPr lang="es-CO">
            <a:effectLst/>
          </a:endParaRPr>
        </a:p>
        <a:p>
          <a:r>
            <a:rPr lang="es-CO" sz="1100">
              <a:solidFill>
                <a:schemeClr val="dk1"/>
              </a:solidFill>
              <a:effectLst/>
              <a:latin typeface="+mn-lt"/>
              <a:ea typeface="+mn-ea"/>
              <a:cs typeface="+mn-cs"/>
            </a:rPr>
            <a:t>3. Proporción de intereses no deducibles: La proporción de intereses no deducibles se determinará dividiendo el exceso de endeudamiento, determinado en el numeral anterior, por el monto máximo de endeudamiento.</a:t>
          </a:r>
        </a:p>
        <a:p>
          <a:endParaRPr lang="es-CO">
            <a:effectLst/>
          </a:endParaRPr>
        </a:p>
        <a:p>
          <a:r>
            <a:rPr lang="es-CO" sz="1100">
              <a:solidFill>
                <a:schemeClr val="dk1"/>
              </a:solidFill>
              <a:effectLst/>
              <a:latin typeface="+mn-lt"/>
              <a:ea typeface="+mn-ea"/>
              <a:cs typeface="+mn-cs"/>
            </a:rPr>
            <a:t>4. Gastos por concepto de interés no deducibles del respectivo período: Los gastos por concepto de interés no deducibles del respectivo período se determinarán aplicando la proporción de intereses no deducible al total de intereses pagados o abonados en cuenta durante el año o período fiscal objeto de determinación.</a:t>
          </a:r>
          <a:endParaRPr lang="es-CO">
            <a:effectLst/>
          </a:endParaRPr>
        </a:p>
        <a:p>
          <a:r>
            <a:rPr lang="es-CO" sz="1100">
              <a:solidFill>
                <a:schemeClr val="dk1"/>
              </a:solidFill>
              <a:effectLst/>
              <a:latin typeface="+mn-lt"/>
              <a:ea typeface="+mn-ea"/>
              <a:cs typeface="+mn-cs"/>
            </a:rPr>
            <a:t>Parágrafo 1°. Los contribuyentes del impuesto sobre la renta y complementarios, que se hayan constituido o constituyan como sociedades, entidades o vehículos de propósito especial para la construcción de proyectos de vivienda a los que se refiere la Ley 1537 de 2012, determinarán el monto máximo de endeudamiento que genera intereses deducibles, tomando el patrimonio líquido determinado a 31 de diciembre del año gravable inmediatamente anterior y multiplicándolo por cuatro (4).</a:t>
          </a:r>
        </a:p>
        <a:p>
          <a:endParaRPr lang="es-CO">
            <a:effectLst/>
          </a:endParaRPr>
        </a:p>
        <a:p>
          <a:r>
            <a:rPr lang="es-CO" sz="1100">
              <a:solidFill>
                <a:schemeClr val="dk1"/>
              </a:solidFill>
              <a:effectLst/>
              <a:latin typeface="+mn-lt"/>
              <a:ea typeface="+mn-ea"/>
              <a:cs typeface="+mn-cs"/>
            </a:rPr>
            <a:t>Parágrafo 2°. Para efectos de determinar los gastos por intereses no deducibles, la diferencia en cambio del capital o principal no se considerará como intereses. La diferencia en cambio de los intereses sí se considerará como interés.</a:t>
          </a:r>
        </a:p>
        <a:p>
          <a:endParaRPr lang="es-CO">
            <a:effectLst/>
          </a:endParaRPr>
        </a:p>
        <a:p>
          <a:r>
            <a:rPr lang="es-CO" sz="1100">
              <a:solidFill>
                <a:schemeClr val="dk1"/>
              </a:solidFill>
              <a:effectLst/>
              <a:latin typeface="+mn-lt"/>
              <a:ea typeface="+mn-ea"/>
              <a:cs typeface="+mn-cs"/>
            </a:rPr>
            <a:t>Artículo 4°. Lo dispuesto en los artículos anteriores aplica sin perjuicio de los requisitos para la procedencia de las deducciones tales como la relación de causalidad con la actividad productora de renta, la proporcionalidad y necesidad, los cuales deben ser evaluados con criterio comercial en los términos previstos en el Estatuto Tributario.</a:t>
          </a:r>
        </a:p>
        <a:p>
          <a:endParaRPr lang="es-CO">
            <a:effectLst/>
          </a:endParaRPr>
        </a:p>
        <a:p>
          <a:r>
            <a:rPr lang="es-CO" sz="1100">
              <a:solidFill>
                <a:schemeClr val="dk1"/>
              </a:solidFill>
              <a:effectLst/>
              <a:latin typeface="+mn-lt"/>
              <a:ea typeface="+mn-ea"/>
              <a:cs typeface="+mn-cs"/>
            </a:rPr>
            <a:t>Artículo 5°. Para efectos de lo previsto en el parágrafo 4° del artículo 118-1 del Estatuto Tributario, se entiende por infraestructura de servicios públicos todo conjunto de bienes organizados de forma permanente y estable, que sean necesarios para la prestación de servicios sometidos, a la regulación del Estado y bajo su control y/o vigilancia, y que propendan por el crecimiento, competitividad y mejora de la calidad de la vida de los ciudadanos.</a:t>
          </a:r>
          <a:endParaRPr lang="es-CO">
            <a:effectLst/>
          </a:endParaRPr>
        </a:p>
        <a:p>
          <a:r>
            <a:rPr lang="es-CO" sz="1100">
              <a:solidFill>
                <a:schemeClr val="dk1"/>
              </a:solidFill>
              <a:effectLst/>
              <a:latin typeface="+mn-lt"/>
              <a:ea typeface="+mn-ea"/>
              <a:cs typeface="+mn-cs"/>
            </a:rPr>
            <a:t>Lo dispuesto en el parágrafo 4° del artículo 118-1 del Estatuto Tributario no será aplicable a los proveedores de las sociedades, entidades o vehículos de propósito especial que se encuentren a cargo del proyecto de infraestructura de servicios públicos.</a:t>
          </a:r>
        </a:p>
        <a:p>
          <a:endParaRPr lang="es-CO">
            <a:effectLst/>
          </a:endParaRPr>
        </a:p>
        <a:p>
          <a:r>
            <a:rPr lang="es-CO" sz="1100">
              <a:solidFill>
                <a:schemeClr val="dk1"/>
              </a:solidFill>
              <a:effectLst/>
              <a:latin typeface="+mn-lt"/>
              <a:ea typeface="+mn-ea"/>
              <a:cs typeface="+mn-cs"/>
            </a:rPr>
            <a:t>Artículo 6°. Las operaciones de financiamiento que de acuerdo con el literal a) del numeral 1 del artículo 260-4 del Estatuto Tributario no se consideren como préstamos ni como intereses no se tendrán en cuenta para el cálculo establecido en los artículos 2° y 3° de este decreto.</a:t>
          </a:r>
          <a:endParaRPr lang="es-CO">
            <a:effectLst/>
          </a:endParaRPr>
        </a:p>
        <a:p>
          <a:r>
            <a:rPr lang="es-CO" sz="1100">
              <a:solidFill>
                <a:schemeClr val="dk1"/>
              </a:solidFill>
              <a:effectLst/>
              <a:latin typeface="+mn-lt"/>
              <a:ea typeface="+mn-ea"/>
              <a:cs typeface="+mn-cs"/>
            </a:rPr>
            <a:t>Artículo 7°. La limitante prevista en el artículo 118-1 no aplicará en el año de constitución de las personas jurídicas por no existir patrimonio líquido del año inmediatamente anterior al de su constitución, sin perjuicio de la aplicación de las normas legales y antecedentes jurisprudenciales relativos al abuso en materia tributaria.</a:t>
          </a:r>
          <a:endParaRPr lang="es-CO">
            <a:effectLst/>
          </a:endParaRPr>
        </a:p>
        <a:p>
          <a:r>
            <a:rPr lang="es-CO" sz="1100">
              <a:solidFill>
                <a:schemeClr val="dk1"/>
              </a:solidFill>
              <a:effectLst/>
              <a:latin typeface="+mn-lt"/>
              <a:ea typeface="+mn-ea"/>
              <a:cs typeface="+mn-cs"/>
            </a:rPr>
            <a:t> </a:t>
          </a:r>
          <a:endParaRPr lang="es-CO">
            <a:effectLst/>
          </a:endParaRPr>
        </a:p>
        <a:p>
          <a:pPr algn="ctr"/>
          <a:r>
            <a:rPr lang="es-CO" sz="1100">
              <a:solidFill>
                <a:schemeClr val="dk1"/>
              </a:solidFill>
              <a:effectLst/>
              <a:latin typeface="+mn-lt"/>
              <a:ea typeface="+mn-ea"/>
              <a:cs typeface="+mn-cs"/>
            </a:rPr>
            <a:t>Publíquese y cúmplase.</a:t>
          </a:r>
          <a:endParaRPr lang="es-CO">
            <a:effectLst/>
          </a:endParaRPr>
        </a:p>
        <a:p>
          <a:pPr algn="ctr"/>
          <a:r>
            <a:rPr lang="es-CO" sz="1100">
              <a:solidFill>
                <a:schemeClr val="dk1"/>
              </a:solidFill>
              <a:effectLst/>
              <a:latin typeface="+mn-lt"/>
              <a:ea typeface="+mn-ea"/>
              <a:cs typeface="+mn-cs"/>
            </a:rPr>
            <a:t>Dado en Bogotá D. C., a 27 de diciembre de 2013.</a:t>
          </a:r>
          <a:endParaRPr lang="es-CO">
            <a:effectLst/>
          </a:endParaRPr>
        </a:p>
        <a:p>
          <a:pPr algn="ctr"/>
          <a:r>
            <a:rPr lang="es-CO" sz="1100">
              <a:solidFill>
                <a:schemeClr val="dk1"/>
              </a:solidFill>
              <a:effectLst/>
              <a:latin typeface="+mn-lt"/>
              <a:ea typeface="+mn-ea"/>
              <a:cs typeface="+mn-cs"/>
            </a:rPr>
            <a:t>JUAN MANUEL SANTOS CALDERÓN</a:t>
          </a:r>
          <a:endParaRPr lang="es-CO">
            <a:effectLst/>
          </a:endParaRPr>
        </a:p>
        <a:p>
          <a:pPr algn="ctr">
            <a:lnSpc>
              <a:spcPts val="1200"/>
            </a:lnSpc>
          </a:pPr>
          <a:r>
            <a:rPr lang="es-CO" sz="1100">
              <a:solidFill>
                <a:schemeClr val="dk1"/>
              </a:solidFill>
              <a:effectLst/>
              <a:latin typeface="+mn-lt"/>
              <a:ea typeface="+mn-ea"/>
              <a:cs typeface="+mn-cs"/>
            </a:rPr>
            <a:t>El Ministro de Hacienda y Crédito Público,</a:t>
          </a:r>
          <a:endParaRPr lang="es-CO">
            <a:effectLst/>
          </a:endParaRPr>
        </a:p>
        <a:p>
          <a:pPr algn="ctr">
            <a:lnSpc>
              <a:spcPts val="1200"/>
            </a:lnSpc>
          </a:pPr>
          <a:r>
            <a:rPr lang="es-CO" sz="1100">
              <a:solidFill>
                <a:schemeClr val="dk1"/>
              </a:solidFill>
              <a:effectLst/>
              <a:latin typeface="+mn-lt"/>
              <a:ea typeface="+mn-ea"/>
              <a:cs typeface="+mn-cs"/>
            </a:rPr>
            <a:t> </a:t>
          </a:r>
          <a:endParaRPr lang="es-CO">
            <a:effectLst/>
          </a:endParaRPr>
        </a:p>
        <a:p>
          <a:pPr algn="ctr"/>
          <a:r>
            <a:rPr lang="es-CO" sz="1100">
              <a:solidFill>
                <a:schemeClr val="dk1"/>
              </a:solidFill>
              <a:effectLst/>
              <a:latin typeface="+mn-lt"/>
              <a:ea typeface="+mn-ea"/>
              <a:cs typeface="+mn-cs"/>
            </a:rPr>
            <a:t>Mauricio Cárdenas Santamaría.</a:t>
          </a:r>
          <a:endParaRPr lang="es-CO">
            <a:effectLst/>
          </a:endParaRPr>
        </a:p>
        <a:p>
          <a:pPr>
            <a:lnSpc>
              <a:spcPts val="1200"/>
            </a:lnSpc>
          </a:pPr>
          <a:r>
            <a:rPr lang="es-CO" sz="1100">
              <a:solidFill>
                <a:schemeClr val="dk1"/>
              </a:solidFill>
              <a:effectLst/>
              <a:latin typeface="+mn-lt"/>
              <a:ea typeface="+mn-ea"/>
              <a:cs typeface="+mn-cs"/>
            </a:rPr>
            <a:t>NOTA: Publicado en el Diario Oficial 49016 de diciembre 27 de 2013.</a:t>
          </a:r>
          <a:endParaRPr lang="es-CO">
            <a:effectLst/>
          </a:endParaRPr>
        </a:p>
        <a:p>
          <a:pPr>
            <a:lnSpc>
              <a:spcPts val="1200"/>
            </a:lnSpc>
          </a:pPr>
          <a:endParaRPr lang="es-CO" sz="1100"/>
        </a:p>
      </xdr:txBody>
    </xdr:sp>
    <xdr:clientData/>
  </xdr:twoCellAnchor>
  <xdr:twoCellAnchor>
    <xdr:from>
      <xdr:col>1</xdr:col>
      <xdr:colOff>447675</xdr:colOff>
      <xdr:row>2</xdr:row>
      <xdr:rowOff>0</xdr:rowOff>
    </xdr:from>
    <xdr:to>
      <xdr:col>3</xdr:col>
      <xdr:colOff>104775</xdr:colOff>
      <xdr:row>5</xdr:row>
      <xdr:rowOff>104775</xdr:rowOff>
    </xdr:to>
    <xdr:sp macro="" textlink="">
      <xdr:nvSpPr>
        <xdr:cNvPr id="5" name="4 Flecha a la derecha con bandas">
          <a:hlinkClick xmlns:r="http://schemas.openxmlformats.org/officeDocument/2006/relationships" r:id="rId1"/>
        </xdr:cNvPr>
        <xdr:cNvSpPr/>
      </xdr:nvSpPr>
      <xdr:spPr>
        <a:xfrm rot="10800000">
          <a:off x="619125" y="266700"/>
          <a:ext cx="1028700" cy="504825"/>
        </a:xfrm>
        <a:prstGeom prst="striped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CO"/>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361950</xdr:colOff>
      <xdr:row>1</xdr:row>
      <xdr:rowOff>9525</xdr:rowOff>
    </xdr:from>
    <xdr:to>
      <xdr:col>15</xdr:col>
      <xdr:colOff>381000</xdr:colOff>
      <xdr:row>55</xdr:row>
      <xdr:rowOff>9525</xdr:rowOff>
    </xdr:to>
    <xdr:sp macro="" textlink="">
      <xdr:nvSpPr>
        <xdr:cNvPr id="2" name="1 CuadroTexto"/>
        <xdr:cNvSpPr txBox="1"/>
      </xdr:nvSpPr>
      <xdr:spPr>
        <a:xfrm>
          <a:off x="361950" y="142875"/>
          <a:ext cx="10306050" cy="71056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t"/>
          <a:r>
            <a:rPr lang="es-CO" sz="2400" b="1">
              <a:solidFill>
                <a:srgbClr val="C00000"/>
              </a:solidFill>
              <a:effectLst/>
              <a:latin typeface="+mn-lt"/>
              <a:ea typeface="+mn-ea"/>
              <a:cs typeface="+mn-cs"/>
            </a:rPr>
            <a:t>INSTRUCCIONES</a:t>
          </a:r>
          <a:endParaRPr lang="es-CO" sz="2400">
            <a:solidFill>
              <a:srgbClr val="C00000"/>
            </a:solidFill>
            <a:effectLst/>
            <a:latin typeface="+mn-lt"/>
            <a:ea typeface="+mn-ea"/>
            <a:cs typeface="+mn-cs"/>
          </a:endParaRPr>
        </a:p>
        <a:p>
          <a:pPr fontAlgn="t"/>
          <a:r>
            <a:rPr lang="es-CO"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pPr lvl="0" fontAlgn="t"/>
          <a:r>
            <a:rPr lang="es-CO" sz="1100" b="1">
              <a:solidFill>
                <a:srgbClr val="0070C0"/>
              </a:solidFill>
              <a:effectLst/>
              <a:latin typeface="+mn-lt"/>
              <a:ea typeface="+mn-ea"/>
              <a:cs typeface="+mn-cs"/>
            </a:rPr>
            <a:t>1.</a:t>
          </a:r>
          <a:r>
            <a:rPr lang="es-CO" sz="1100" b="1" baseline="0">
              <a:solidFill>
                <a:srgbClr val="0070C0"/>
              </a:solidFill>
              <a:effectLst/>
              <a:latin typeface="+mn-lt"/>
              <a:ea typeface="+mn-ea"/>
              <a:cs typeface="+mn-cs"/>
            </a:rPr>
            <a:t> </a:t>
          </a:r>
          <a:r>
            <a:rPr lang="es-CO" sz="1100" b="1">
              <a:solidFill>
                <a:srgbClr val="0070C0"/>
              </a:solidFill>
              <a:effectLst/>
              <a:latin typeface="+mn-lt"/>
              <a:ea typeface="+mn-ea"/>
              <a:cs typeface="+mn-cs"/>
            </a:rPr>
            <a:t> Debe</a:t>
          </a:r>
          <a:r>
            <a:rPr lang="es-CO" sz="1100" b="1" baseline="0">
              <a:solidFill>
                <a:srgbClr val="0070C0"/>
              </a:solidFill>
              <a:effectLst/>
              <a:latin typeface="+mn-lt"/>
              <a:ea typeface="+mn-ea"/>
              <a:cs typeface="+mn-cs"/>
            </a:rPr>
            <a:t> e</a:t>
          </a:r>
          <a:r>
            <a:rPr lang="es-CO" sz="1100" b="1">
              <a:solidFill>
                <a:srgbClr val="0070C0"/>
              </a:solidFill>
              <a:effectLst/>
              <a:latin typeface="+mn-lt"/>
              <a:ea typeface="+mn-ea"/>
              <a:cs typeface="+mn-cs"/>
            </a:rPr>
            <a:t>stablecer las deudas  que en el año gravable generaron intereses .</a:t>
          </a:r>
          <a:endParaRPr lang="es-CO" sz="1100">
            <a:solidFill>
              <a:srgbClr val="0070C0"/>
            </a:solidFill>
            <a:effectLst/>
            <a:latin typeface="+mn-lt"/>
            <a:ea typeface="+mn-ea"/>
            <a:cs typeface="+mn-cs"/>
          </a:endParaRPr>
        </a:p>
        <a:p>
          <a:pPr fontAlgn="t"/>
          <a:r>
            <a:rPr lang="es-CO"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pPr lvl="0" fontAlgn="t"/>
          <a:r>
            <a:rPr lang="es-CO" sz="1100" b="1">
              <a:solidFill>
                <a:srgbClr val="0070C0"/>
              </a:solidFill>
              <a:effectLst/>
              <a:latin typeface="+mn-lt"/>
              <a:ea typeface="+mn-ea"/>
              <a:cs typeface="+mn-cs"/>
            </a:rPr>
            <a:t>2.</a:t>
          </a:r>
          <a:r>
            <a:rPr lang="es-CO" sz="1100" b="1" baseline="0">
              <a:solidFill>
                <a:srgbClr val="0070C0"/>
              </a:solidFill>
              <a:effectLst/>
              <a:latin typeface="+mn-lt"/>
              <a:ea typeface="+mn-ea"/>
              <a:cs typeface="+mn-cs"/>
            </a:rPr>
            <a:t> </a:t>
          </a:r>
          <a:r>
            <a:rPr lang="es-CO" sz="1100" b="1">
              <a:solidFill>
                <a:srgbClr val="0070C0"/>
              </a:solidFill>
              <a:effectLst/>
              <a:latin typeface="+mn-lt"/>
              <a:ea typeface="+mn-ea"/>
              <a:cs typeface="+mn-cs"/>
            </a:rPr>
            <a:t> Digite el patrimonio Líquido del año anterior ; y selecciones el numero de años  para establecer el monto maximo de endeudamiento</a:t>
          </a:r>
          <a:r>
            <a:rPr lang="es-CO" sz="1100" b="1" baseline="0">
              <a:solidFill>
                <a:srgbClr val="0070C0"/>
              </a:solidFill>
              <a:effectLst/>
              <a:latin typeface="+mn-lt"/>
              <a:ea typeface="+mn-ea"/>
              <a:cs typeface="+mn-cs"/>
            </a:rPr>
            <a:t>.  3 ó 4</a:t>
          </a:r>
          <a:endParaRPr lang="es-CO" sz="1100">
            <a:solidFill>
              <a:srgbClr val="0070C0"/>
            </a:solidFill>
            <a:effectLst/>
            <a:latin typeface="+mn-lt"/>
            <a:ea typeface="+mn-ea"/>
            <a:cs typeface="+mn-cs"/>
          </a:endParaRPr>
        </a:p>
        <a:p>
          <a:r>
            <a:rPr lang="es-CO"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pPr lvl="0" fontAlgn="t"/>
          <a:r>
            <a:rPr lang="es-CO" sz="1100" b="1">
              <a:solidFill>
                <a:srgbClr val="0070C0"/>
              </a:solidFill>
              <a:effectLst/>
              <a:latin typeface="+mn-lt"/>
              <a:ea typeface="+mn-ea"/>
              <a:cs typeface="+mn-cs"/>
            </a:rPr>
            <a:t>3. El aplicativo tiene establecido para relacionar  10 deudas diferentes,  y en cada una de ellas, debe digitar: </a:t>
          </a:r>
          <a:endParaRPr lang="es-CO" sz="1100">
            <a:solidFill>
              <a:srgbClr val="0070C0"/>
            </a:solidFill>
            <a:effectLst/>
            <a:latin typeface="+mn-lt"/>
            <a:ea typeface="+mn-ea"/>
            <a:cs typeface="+mn-cs"/>
          </a:endParaRPr>
        </a:p>
        <a:p>
          <a:r>
            <a:rPr lang="es-CO"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Número de Obligación: se sugiere digitar el nombre de la entidad financiera y  el número de crédito u obligación. </a:t>
          </a:r>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Saldo inicial del capital: Es el valor inicial del crédito o el saldo que viene a diciembre 31 del año anterior al gravable</a:t>
          </a:r>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Intereses: Corresponde a los intereses pagados o abonados en cuenta en el año gravable.</a:t>
          </a:r>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pPr lvl="0" fontAlgn="t"/>
          <a:r>
            <a:rPr lang="es-CO" sz="1100" b="1">
              <a:solidFill>
                <a:srgbClr val="0070C0"/>
              </a:solidFill>
              <a:effectLst/>
              <a:latin typeface="+mn-lt"/>
              <a:ea typeface="+mn-ea"/>
              <a:cs typeface="+mn-cs"/>
            </a:rPr>
            <a:t>4.</a:t>
          </a:r>
          <a:r>
            <a:rPr lang="es-CO" sz="1100" b="1" baseline="0">
              <a:solidFill>
                <a:srgbClr val="0070C0"/>
              </a:solidFill>
              <a:effectLst/>
              <a:latin typeface="+mn-lt"/>
              <a:ea typeface="+mn-ea"/>
              <a:cs typeface="+mn-cs"/>
            </a:rPr>
            <a:t> </a:t>
          </a:r>
          <a:r>
            <a:rPr lang="es-CO" sz="1100" b="1">
              <a:solidFill>
                <a:srgbClr val="0070C0"/>
              </a:solidFill>
              <a:effectLst/>
              <a:latin typeface="+mn-lt"/>
              <a:ea typeface="+mn-ea"/>
              <a:cs typeface="+mn-cs"/>
            </a:rPr>
            <a:t>En cada uno de los cuadros de cada deuda debe digitar:</a:t>
          </a:r>
          <a:endParaRPr lang="es-CO" sz="1100" b="1">
            <a:solidFill>
              <a:schemeClr val="dk1"/>
            </a:solidFill>
            <a:effectLst/>
            <a:latin typeface="+mn-lt"/>
            <a:ea typeface="+mn-ea"/>
            <a:cs typeface="+mn-cs"/>
          </a:endParaRPr>
        </a:p>
        <a:p>
          <a:pPr lvl="0" fontAlgn="t"/>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Aumento de capital: Digite frente a cada mes el valor de los aumentos de la respectiva deuda.</a:t>
          </a:r>
        </a:p>
        <a:p>
          <a:pPr fontAlgn="t"/>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Abonos de capital: Digite los abonos al capital de la deuda frente a cada mes.</a:t>
          </a:r>
        </a:p>
        <a:p>
          <a:pPr algn="l" fontAlgn="t"/>
          <a:endParaRPr lang="es-CO" sz="1100">
            <a:solidFill>
              <a:schemeClr val="dk1"/>
            </a:solidFill>
            <a:effectLst/>
            <a:latin typeface="+mn-lt"/>
            <a:ea typeface="+mn-ea"/>
            <a:cs typeface="+mn-cs"/>
          </a:endParaRPr>
        </a:p>
        <a:p>
          <a:pPr algn="l" fontAlgn="t"/>
          <a:r>
            <a:rPr lang="es-CO" sz="1100" b="1">
              <a:solidFill>
                <a:schemeClr val="dk1"/>
              </a:solidFill>
              <a:effectLst/>
              <a:latin typeface="+mn-lt"/>
              <a:ea typeface="+mn-ea"/>
              <a:cs typeface="+mn-cs"/>
            </a:rPr>
            <a:t>	Fecha inicial: Debe digitar la fecha inicial del crédito en cada uno de los meses  o periodos en</a:t>
          </a:r>
          <a:r>
            <a:rPr lang="es-CO" sz="1100" b="1" baseline="0">
              <a:solidFill>
                <a:schemeClr val="dk1"/>
              </a:solidFill>
              <a:effectLst/>
              <a:latin typeface="+mn-lt"/>
              <a:ea typeface="+mn-ea"/>
              <a:cs typeface="+mn-cs"/>
            </a:rPr>
            <a:t> que se tenga saldo de capital </a:t>
          </a:r>
          <a:r>
            <a:rPr lang="es-CO" sz="1100" b="1">
              <a:solidFill>
                <a:schemeClr val="dk1"/>
              </a:solidFill>
              <a:effectLst/>
              <a:latin typeface="+mn-lt"/>
              <a:ea typeface="+mn-ea"/>
              <a:cs typeface="+mn-cs"/>
            </a:rPr>
            <a:t>. (Si la deuda no viene del año 	anterior, debe  digitar la primera  fecha frente al mes o periodo  correspondiente de inicio de la deuda). (Si la deuda viene del año anterior,  debe digitar la    </a:t>
          </a:r>
        </a:p>
        <a:p>
          <a:pPr algn="l" fontAlgn="t"/>
          <a:r>
            <a:rPr lang="es-CO" sz="1100" b="1">
              <a:solidFill>
                <a:schemeClr val="dk1"/>
              </a:solidFill>
              <a:effectLst/>
              <a:latin typeface="+mn-lt"/>
              <a:ea typeface="+mn-ea"/>
              <a:cs typeface="+mn-cs"/>
            </a:rPr>
            <a:t>                             fecha inicial y final  en cada mes o periodo  hasta diciembre o hasta  el mes en que finalice la deuda totalmente.   (Revise</a:t>
          </a:r>
          <a:r>
            <a:rPr lang="es-CO" sz="1100" b="1" baseline="0">
              <a:solidFill>
                <a:schemeClr val="dk1"/>
              </a:solidFill>
              <a:effectLst/>
              <a:latin typeface="+mn-lt"/>
              <a:ea typeface="+mn-ea"/>
              <a:cs typeface="+mn-cs"/>
            </a:rPr>
            <a:t> el manejo de fechas en  los dos </a:t>
          </a:r>
        </a:p>
        <a:p>
          <a:pPr algn="l" fontAlgn="t"/>
          <a:r>
            <a:rPr lang="es-CO" sz="1100" b="1" baseline="0">
              <a:solidFill>
                <a:schemeClr val="dk1"/>
              </a:solidFill>
              <a:effectLst/>
              <a:latin typeface="+mn-lt"/>
              <a:ea typeface="+mn-ea"/>
              <a:cs typeface="+mn-cs"/>
            </a:rPr>
            <a:t>                             ejemplos que    se dejan plasmados en el aplicativo. </a:t>
          </a:r>
          <a:endParaRPr lang="es-CO" sz="1100" b="1">
            <a:solidFill>
              <a:schemeClr val="dk1"/>
            </a:solidFill>
            <a:effectLst/>
            <a:latin typeface="+mn-lt"/>
            <a:ea typeface="+mn-ea"/>
            <a:cs typeface="+mn-cs"/>
          </a:endParaRPr>
        </a:p>
        <a:p>
          <a:pPr fontAlgn="t"/>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Fecha Final: Digite la fecha en que se realizó el pago en cada mes o periodo.</a:t>
          </a:r>
        </a:p>
        <a:p>
          <a:pPr fontAlgn="t"/>
          <a:endParaRPr lang="es-CO" sz="1100" b="1">
            <a:solidFill>
              <a:schemeClr val="dk1"/>
            </a:solidFill>
            <a:effectLst/>
            <a:latin typeface="+mn-lt"/>
            <a:ea typeface="+mn-ea"/>
            <a:cs typeface="+mn-cs"/>
          </a:endParaRPr>
        </a:p>
        <a:p>
          <a:pPr fontAlgn="t"/>
          <a:r>
            <a:rPr lang="es-CO" sz="1100" b="1">
              <a:solidFill>
                <a:schemeClr val="dk1"/>
              </a:solidFill>
              <a:effectLst/>
              <a:latin typeface="+mn-lt"/>
              <a:ea typeface="+mn-ea"/>
              <a:cs typeface="+mn-cs"/>
            </a:rPr>
            <a:t>	 (Las fechas iniciales</a:t>
          </a:r>
          <a:r>
            <a:rPr lang="es-CO" sz="1100" b="1" baseline="0">
              <a:solidFill>
                <a:schemeClr val="dk1"/>
              </a:solidFill>
              <a:effectLst/>
              <a:latin typeface="+mn-lt"/>
              <a:ea typeface="+mn-ea"/>
              <a:cs typeface="+mn-cs"/>
            </a:rPr>
            <a:t> y finales debes ser digitadas manualmente en cada mes o periodo en  los periodos que haya estado vigente el crédito,  de lo contrario 	deje en blanco).</a:t>
          </a:r>
        </a:p>
        <a:p>
          <a:pPr fontAlgn="t"/>
          <a:endParaRPr lang="es-CO" sz="1100" b="1" baseline="0">
            <a:solidFill>
              <a:schemeClr val="dk1"/>
            </a:solidFill>
            <a:effectLst/>
            <a:latin typeface="+mn-lt"/>
            <a:ea typeface="+mn-ea"/>
            <a:cs typeface="+mn-cs"/>
          </a:endParaRPr>
        </a:p>
        <a:p>
          <a:pPr fontAlgn="t"/>
          <a:r>
            <a:rPr lang="es-CO" sz="1100" b="1" baseline="0">
              <a:solidFill>
                <a:schemeClr val="dk1"/>
              </a:solidFill>
              <a:effectLst/>
              <a:latin typeface="+mn-lt"/>
              <a:ea typeface="+mn-ea"/>
              <a:cs typeface="+mn-cs"/>
            </a:rPr>
            <a:t>	Lo importante de estas fechas es que en la columna "DIAS", aparezca los dias de cada tramo de la deuda tal como lo establece el art 2 del decreto 3027 de 	2013 (Ver  Normatividad) </a:t>
          </a:r>
          <a:endParaRPr lang="es-CO" sz="1100">
            <a:solidFill>
              <a:schemeClr val="dk1"/>
            </a:solidFill>
            <a:effectLst/>
            <a:latin typeface="+mn-lt"/>
            <a:ea typeface="+mn-ea"/>
            <a:cs typeface="+mn-cs"/>
          </a:endParaRPr>
        </a:p>
        <a:p>
          <a:pPr fontAlgn="t"/>
          <a:r>
            <a:rPr lang="es-CO"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pPr fontAlgn="t"/>
          <a:r>
            <a:rPr lang="es-CO" sz="1100" b="1">
              <a:solidFill>
                <a:srgbClr val="0070C0"/>
              </a:solidFill>
              <a:effectLst/>
              <a:latin typeface="+mn-lt"/>
              <a:ea typeface="+mn-ea"/>
              <a:cs typeface="+mn-cs"/>
            </a:rPr>
            <a:t>Al final, en la parte superior derecha,  el aplicativo indicará el % y valor no deducible de intereses en el respectivo año o periodo gravable.</a:t>
          </a:r>
        </a:p>
        <a:p>
          <a:pPr fontAlgn="t"/>
          <a:endParaRPr lang="es-CO" sz="1100" b="1">
            <a:solidFill>
              <a:srgbClr val="0070C0"/>
            </a:solidFill>
            <a:effectLst/>
            <a:latin typeface="+mn-lt"/>
            <a:ea typeface="+mn-ea"/>
            <a:cs typeface="+mn-cs"/>
          </a:endParaRPr>
        </a:p>
        <a:p>
          <a:pPr fontAlgn="t"/>
          <a:r>
            <a:rPr lang="es-CO" sz="1100" b="1">
              <a:solidFill>
                <a:srgbClr val="0070C0"/>
              </a:solidFill>
              <a:effectLst/>
              <a:latin typeface="+mn-lt"/>
              <a:ea typeface="+mn-ea"/>
              <a:cs typeface="+mn-cs"/>
            </a:rPr>
            <a:t>Cualquier duda</a:t>
          </a:r>
          <a:r>
            <a:rPr lang="es-CO" sz="1100" b="1" baseline="0">
              <a:solidFill>
                <a:srgbClr val="0070C0"/>
              </a:solidFill>
              <a:effectLst/>
              <a:latin typeface="+mn-lt"/>
              <a:ea typeface="+mn-ea"/>
              <a:cs typeface="+mn-cs"/>
            </a:rPr>
            <a:t> escribir a http://www.consultorcontable.com/contacto/  o participe con su comentario en www.consultorcontable.com donde descargó este aplicativo</a:t>
          </a:r>
        </a:p>
        <a:p>
          <a:pPr fontAlgn="t"/>
          <a:endParaRPr lang="es-CO" sz="1100" b="1" baseline="0">
            <a:solidFill>
              <a:srgbClr val="0070C0"/>
            </a:solidFill>
            <a:effectLst/>
            <a:latin typeface="+mn-lt"/>
            <a:ea typeface="+mn-ea"/>
            <a:cs typeface="+mn-cs"/>
          </a:endParaRPr>
        </a:p>
        <a:p>
          <a:pPr fontAlgn="t"/>
          <a:r>
            <a:rPr lang="es-CO" sz="1100" b="1" baseline="0">
              <a:solidFill>
                <a:srgbClr val="0070C0"/>
              </a:solidFill>
              <a:effectLst/>
              <a:latin typeface="+mn-lt"/>
              <a:ea typeface="+mn-ea"/>
              <a:cs typeface="+mn-cs"/>
            </a:rPr>
            <a:t>El uso de este aplicativo es responsabilidad del usuario y deberá hacer las pruebas  que garanticen el cumplimiento de la normatividad.</a:t>
          </a:r>
        </a:p>
        <a:p>
          <a:pPr fontAlgn="t"/>
          <a:r>
            <a:rPr lang="es-CO" sz="1100" b="1">
              <a:solidFill>
                <a:srgbClr val="0070C0"/>
              </a:solidFill>
              <a:effectLst/>
              <a:latin typeface="+mn-lt"/>
              <a:ea typeface="+mn-ea"/>
              <a:cs typeface="+mn-cs"/>
            </a:rPr>
            <a:t> </a:t>
          </a:r>
          <a:endParaRPr lang="es-CO" sz="1100">
            <a:solidFill>
              <a:srgbClr val="0070C0"/>
            </a:solidFill>
            <a:effectLst/>
            <a:latin typeface="+mn-lt"/>
            <a:ea typeface="+mn-ea"/>
            <a:cs typeface="+mn-cs"/>
          </a:endParaRPr>
        </a:p>
        <a:p>
          <a:pPr fontAlgn="t"/>
          <a:r>
            <a:rPr lang="es-CO" sz="1100" b="1">
              <a:solidFill>
                <a:srgbClr val="C00000"/>
              </a:solidFill>
              <a:effectLst/>
              <a:latin typeface="+mn-lt"/>
              <a:ea typeface="+mn-ea"/>
              <a:cs typeface="+mn-cs"/>
            </a:rPr>
            <a:t>William Dussan Salazar</a:t>
          </a:r>
        </a:p>
        <a:p>
          <a:pPr fontAlgn="t"/>
          <a:r>
            <a:rPr lang="es-CO" sz="1100" b="1">
              <a:solidFill>
                <a:srgbClr val="C00000"/>
              </a:solidFill>
              <a:effectLst/>
              <a:latin typeface="+mn-lt"/>
              <a:ea typeface="+mn-ea"/>
              <a:cs typeface="+mn-cs"/>
            </a:rPr>
            <a:t>www.consultorcontable.com          </a:t>
          </a:r>
          <a:r>
            <a:rPr lang="es-CO" sz="1100" b="1">
              <a:solidFill>
                <a:srgbClr val="C00000"/>
              </a:solidFill>
            </a:rPr>
            <a:t>consultorcontable1@gmail.com</a:t>
          </a:r>
        </a:p>
      </xdr:txBody>
    </xdr:sp>
    <xdr:clientData/>
  </xdr:twoCellAnchor>
  <xdr:twoCellAnchor>
    <xdr:from>
      <xdr:col>0</xdr:col>
      <xdr:colOff>485775</xdr:colOff>
      <xdr:row>1</xdr:row>
      <xdr:rowOff>19050</xdr:rowOff>
    </xdr:from>
    <xdr:to>
      <xdr:col>2</xdr:col>
      <xdr:colOff>142875</xdr:colOff>
      <xdr:row>4</xdr:row>
      <xdr:rowOff>123825</xdr:rowOff>
    </xdr:to>
    <xdr:sp macro="" textlink="">
      <xdr:nvSpPr>
        <xdr:cNvPr id="4" name="3 Flecha a la derecha con bandas">
          <a:hlinkClick xmlns:r="http://schemas.openxmlformats.org/officeDocument/2006/relationships" r:id="rId1"/>
        </xdr:cNvPr>
        <xdr:cNvSpPr/>
      </xdr:nvSpPr>
      <xdr:spPr>
        <a:xfrm rot="10800000">
          <a:off x="485775" y="152400"/>
          <a:ext cx="1028700" cy="504825"/>
        </a:xfrm>
        <a:prstGeom prst="striped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nsultorcontable.com/" TargetMode="External"/><Relationship Id="rId1" Type="http://schemas.openxmlformats.org/officeDocument/2006/relationships/hyperlink" Target="http://www.consultorcontabl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225"/>
  <sheetViews>
    <sheetView tabSelected="1" zoomScale="115" zoomScaleNormal="115" workbookViewId="0">
      <pane xSplit="2" ySplit="2" topLeftCell="C3" activePane="bottomRight" state="frozen"/>
      <selection pane="topRight" activeCell="C1" sqref="C1"/>
      <selection pane="bottomLeft" activeCell="A3" sqref="A3"/>
      <selection pane="bottomRight" activeCell="J14" sqref="J14"/>
    </sheetView>
  </sheetViews>
  <sheetFormatPr baseColWidth="10" defaultRowHeight="10.5" x14ac:dyDescent="0.15"/>
  <cols>
    <col min="1" max="1" width="1.33203125" style="2" customWidth="1"/>
    <col min="2" max="2" width="30.83203125" style="2" customWidth="1"/>
    <col min="3" max="3" width="19.5" style="2" customWidth="1"/>
    <col min="4" max="4" width="17.6640625" style="2" customWidth="1"/>
    <col min="5" max="5" width="19.5" style="2" customWidth="1"/>
    <col min="6" max="6" width="15.33203125" style="2" customWidth="1"/>
    <col min="7" max="7" width="16.83203125" style="2" customWidth="1"/>
    <col min="8" max="8" width="16.6640625" style="2" customWidth="1"/>
    <col min="9" max="9" width="21.1640625" style="2" customWidth="1"/>
    <col min="10" max="10" width="19.33203125" style="2" customWidth="1"/>
    <col min="11" max="11" width="14.33203125" style="2" bestFit="1" customWidth="1"/>
    <col min="12" max="12" width="12.83203125" style="2" bestFit="1" customWidth="1"/>
    <col min="13" max="13" width="13.5" style="2" bestFit="1" customWidth="1"/>
    <col min="14" max="14" width="13.1640625" style="2" bestFit="1" customWidth="1"/>
    <col min="15" max="15" width="15.5" style="2" bestFit="1" customWidth="1"/>
    <col min="16" max="16384" width="12" style="2"/>
  </cols>
  <sheetData>
    <row r="1" spans="2:10" ht="21.75" customHeight="1" x14ac:dyDescent="0.4">
      <c r="B1" s="31"/>
      <c r="C1" s="30"/>
      <c r="D1" s="30"/>
      <c r="E1" s="30"/>
      <c r="F1" s="30"/>
      <c r="G1" s="30"/>
      <c r="H1" s="57"/>
      <c r="I1" s="58">
        <f ca="1">TODAY()</f>
        <v>41736</v>
      </c>
      <c r="J1" s="41"/>
    </row>
    <row r="2" spans="2:10" ht="28.5" customHeight="1" x14ac:dyDescent="0.4">
      <c r="B2" s="31" t="s">
        <v>12</v>
      </c>
      <c r="C2" s="35"/>
      <c r="D2" s="34"/>
      <c r="E2" s="30"/>
      <c r="F2" s="30"/>
      <c r="G2" s="30"/>
      <c r="H2" s="42">
        <f ca="1">IF(I2&lt;I1,1,0)</f>
        <v>0</v>
      </c>
      <c r="I2" s="58">
        <v>42004</v>
      </c>
    </row>
    <row r="3" spans="2:10" ht="12.75" x14ac:dyDescent="0.2">
      <c r="B3" s="27" t="s">
        <v>28</v>
      </c>
      <c r="C3" s="1"/>
      <c r="D3" s="1"/>
      <c r="G3" s="47" t="s">
        <v>18</v>
      </c>
      <c r="H3" s="47"/>
      <c r="I3" s="47"/>
    </row>
    <row r="4" spans="2:10" ht="3" customHeight="1" x14ac:dyDescent="0.15">
      <c r="C4" s="1"/>
      <c r="D4" s="1"/>
    </row>
    <row r="5" spans="2:10" ht="12.75" customHeight="1" x14ac:dyDescent="0.15">
      <c r="B5" s="38" t="s">
        <v>2</v>
      </c>
      <c r="C5" s="25">
        <v>500000000</v>
      </c>
      <c r="D5" s="56" t="s">
        <v>50</v>
      </c>
      <c r="G5" s="48" t="s">
        <v>15</v>
      </c>
      <c r="H5" s="48"/>
      <c r="I5" s="52">
        <f>+I49+I27+I71+I93+I115+I137+I159+I181+I203+I225</f>
        <v>558000000000</v>
      </c>
    </row>
    <row r="6" spans="2:10" ht="12.75" customHeight="1" x14ac:dyDescent="0.15">
      <c r="B6" s="38" t="s">
        <v>33</v>
      </c>
      <c r="C6" s="25">
        <v>3</v>
      </c>
      <c r="D6" s="56" t="s">
        <v>49</v>
      </c>
      <c r="G6" s="49" t="s">
        <v>32</v>
      </c>
      <c r="H6" s="49"/>
      <c r="I6" s="52">
        <f>+I5/365</f>
        <v>1528767123.2876713</v>
      </c>
    </row>
    <row r="7" spans="2:10" ht="11.25" customHeight="1" x14ac:dyDescent="0.15">
      <c r="B7" s="3"/>
      <c r="D7" s="56" t="s">
        <v>48</v>
      </c>
      <c r="G7" s="45" t="s">
        <v>1</v>
      </c>
      <c r="H7" s="45"/>
      <c r="I7" s="52">
        <f>+C5*C6</f>
        <v>1500000000</v>
      </c>
    </row>
    <row r="8" spans="2:10" ht="12.75" customHeight="1" x14ac:dyDescent="0.3">
      <c r="B8" s="37" t="s">
        <v>16</v>
      </c>
      <c r="C8" s="1"/>
      <c r="D8" s="1"/>
      <c r="G8" s="50" t="s">
        <v>7</v>
      </c>
      <c r="H8" s="51"/>
      <c r="I8" s="52">
        <f>IF(I6-I7&lt;0,0,I6-I7)</f>
        <v>28767123.287671328</v>
      </c>
    </row>
    <row r="9" spans="2:10" x14ac:dyDescent="0.15">
      <c r="B9" s="20" t="s">
        <v>27</v>
      </c>
      <c r="C9" s="25"/>
      <c r="D9" s="1"/>
      <c r="G9" s="45" t="s">
        <v>30</v>
      </c>
      <c r="H9" s="45"/>
      <c r="I9" s="53">
        <f>IFERROR((+I8/I6),0)</f>
        <v>1.8817204301075328E-2</v>
      </c>
      <c r="J9" s="44"/>
    </row>
    <row r="10" spans="2:10" x14ac:dyDescent="0.15">
      <c r="B10" s="20" t="s">
        <v>11</v>
      </c>
      <c r="C10" s="25">
        <v>4000000000</v>
      </c>
      <c r="G10" s="46" t="s">
        <v>3</v>
      </c>
      <c r="H10" s="46"/>
      <c r="I10" s="54">
        <f>(C11+C33+C55+C77+C99+C121+C143+C165+C187+C209)*I9</f>
        <v>940860.21505376638</v>
      </c>
    </row>
    <row r="11" spans="2:10" x14ac:dyDescent="0.15">
      <c r="B11" s="20" t="s">
        <v>13</v>
      </c>
      <c r="C11" s="25">
        <v>50000000</v>
      </c>
    </row>
    <row r="12" spans="2:10" ht="12.75" customHeight="1" thickBot="1" x14ac:dyDescent="0.25">
      <c r="G12" s="43" t="str">
        <f ca="1">IF(H2=1,"APLICATIVO DESACTUALIZADO, DESCARGUELO NUEVAMENTE","")</f>
        <v/>
      </c>
    </row>
    <row r="13" spans="2:10" ht="21.75" thickBot="1" x14ac:dyDescent="0.2">
      <c r="B13" s="5" t="s">
        <v>5</v>
      </c>
      <c r="C13" s="23" t="s">
        <v>14</v>
      </c>
      <c r="D13" s="6" t="s">
        <v>34</v>
      </c>
      <c r="E13" s="24" t="s">
        <v>10</v>
      </c>
      <c r="F13" s="24" t="s">
        <v>8</v>
      </c>
      <c r="G13" s="7" t="s">
        <v>35</v>
      </c>
      <c r="H13" s="24" t="s">
        <v>9</v>
      </c>
      <c r="I13" s="8" t="s">
        <v>0</v>
      </c>
      <c r="J13" s="4"/>
    </row>
    <row r="14" spans="2:10" x14ac:dyDescent="0.15">
      <c r="B14" s="9" t="s">
        <v>4</v>
      </c>
      <c r="C14" s="36"/>
      <c r="D14" s="36"/>
      <c r="E14" s="12">
        <f>+C10</f>
        <v>4000000000</v>
      </c>
      <c r="F14" s="26"/>
      <c r="G14" s="26"/>
      <c r="H14" s="15"/>
      <c r="I14" s="16"/>
    </row>
    <row r="15" spans="2:10" x14ac:dyDescent="0.15">
      <c r="B15" s="10" t="s">
        <v>36</v>
      </c>
      <c r="C15" s="21"/>
      <c r="D15" s="21"/>
      <c r="E15" s="13">
        <f>+E14+C15-D15</f>
        <v>4000000000</v>
      </c>
      <c r="F15" s="22">
        <v>41274</v>
      </c>
      <c r="G15" s="22">
        <v>41305</v>
      </c>
      <c r="H15" s="13">
        <f>(G15-F15)</f>
        <v>31</v>
      </c>
      <c r="I15" s="17">
        <f>IF(H15=0,0,(E14*H15))</f>
        <v>124000000000</v>
      </c>
      <c r="J15" s="40"/>
    </row>
    <row r="16" spans="2:10" x14ac:dyDescent="0.15">
      <c r="B16" s="10" t="s">
        <v>37</v>
      </c>
      <c r="C16" s="21"/>
      <c r="D16" s="21">
        <v>500000000</v>
      </c>
      <c r="E16" s="13">
        <f t="shared" ref="E16:E26" si="0">+E15+C16-D16</f>
        <v>3500000000</v>
      </c>
      <c r="F16" s="55">
        <v>41305</v>
      </c>
      <c r="G16" s="22">
        <v>41333</v>
      </c>
      <c r="H16" s="13">
        <f t="shared" ref="H16:H26" si="1">(G16-F16)</f>
        <v>28</v>
      </c>
      <c r="I16" s="17">
        <f t="shared" ref="I16:I26" si="2">IF(H16=0,0,(E15*H16))</f>
        <v>112000000000</v>
      </c>
    </row>
    <row r="17" spans="2:9" x14ac:dyDescent="0.15">
      <c r="B17" s="10" t="s">
        <v>38</v>
      </c>
      <c r="C17" s="21"/>
      <c r="D17" s="21">
        <v>1100000000</v>
      </c>
      <c r="E17" s="13">
        <f t="shared" si="0"/>
        <v>2400000000</v>
      </c>
      <c r="F17" s="22">
        <v>41333</v>
      </c>
      <c r="G17" s="22">
        <v>41425</v>
      </c>
      <c r="H17" s="13">
        <f t="shared" si="1"/>
        <v>92</v>
      </c>
      <c r="I17" s="17">
        <f t="shared" si="2"/>
        <v>322000000000</v>
      </c>
    </row>
    <row r="18" spans="2:9" x14ac:dyDescent="0.15">
      <c r="B18" s="10" t="s">
        <v>39</v>
      </c>
      <c r="C18" s="21"/>
      <c r="D18" s="21"/>
      <c r="E18" s="13">
        <f t="shared" si="0"/>
        <v>2400000000</v>
      </c>
      <c r="F18" s="22"/>
      <c r="G18" s="22"/>
      <c r="H18" s="13">
        <f t="shared" si="1"/>
        <v>0</v>
      </c>
      <c r="I18" s="17">
        <f t="shared" si="2"/>
        <v>0</v>
      </c>
    </row>
    <row r="19" spans="2:9" x14ac:dyDescent="0.15">
      <c r="B19" s="10" t="s">
        <v>40</v>
      </c>
      <c r="C19" s="21"/>
      <c r="D19" s="21"/>
      <c r="E19" s="13">
        <f t="shared" si="0"/>
        <v>2400000000</v>
      </c>
      <c r="F19" s="22"/>
      <c r="G19" s="22"/>
      <c r="H19" s="13">
        <f t="shared" si="1"/>
        <v>0</v>
      </c>
      <c r="I19" s="17">
        <f t="shared" si="2"/>
        <v>0</v>
      </c>
    </row>
    <row r="20" spans="2:9" x14ac:dyDescent="0.15">
      <c r="B20" s="10" t="s">
        <v>41</v>
      </c>
      <c r="C20" s="21"/>
      <c r="D20" s="21"/>
      <c r="E20" s="13">
        <f t="shared" si="0"/>
        <v>2400000000</v>
      </c>
      <c r="F20" s="22"/>
      <c r="G20" s="22"/>
      <c r="H20" s="13">
        <f t="shared" si="1"/>
        <v>0</v>
      </c>
      <c r="I20" s="17">
        <f t="shared" si="2"/>
        <v>0</v>
      </c>
    </row>
    <row r="21" spans="2:9" x14ac:dyDescent="0.15">
      <c r="B21" s="10" t="s">
        <v>42</v>
      </c>
      <c r="C21" s="21"/>
      <c r="D21" s="21"/>
      <c r="E21" s="13">
        <f t="shared" si="0"/>
        <v>2400000000</v>
      </c>
      <c r="F21" s="22"/>
      <c r="G21" s="22"/>
      <c r="H21" s="13">
        <f t="shared" si="1"/>
        <v>0</v>
      </c>
      <c r="I21" s="17">
        <f t="shared" si="2"/>
        <v>0</v>
      </c>
    </row>
    <row r="22" spans="2:9" x14ac:dyDescent="0.15">
      <c r="B22" s="10" t="s">
        <v>43</v>
      </c>
      <c r="C22" s="21"/>
      <c r="D22" s="21"/>
      <c r="E22" s="13">
        <f t="shared" si="0"/>
        <v>2400000000</v>
      </c>
      <c r="F22" s="22"/>
      <c r="G22" s="22"/>
      <c r="H22" s="13">
        <f t="shared" si="1"/>
        <v>0</v>
      </c>
      <c r="I22" s="17">
        <f t="shared" si="2"/>
        <v>0</v>
      </c>
    </row>
    <row r="23" spans="2:9" x14ac:dyDescent="0.15">
      <c r="B23" s="10" t="s">
        <v>44</v>
      </c>
      <c r="C23" s="21"/>
      <c r="D23" s="21"/>
      <c r="E23" s="13">
        <f t="shared" si="0"/>
        <v>2400000000</v>
      </c>
      <c r="F23" s="22"/>
      <c r="G23" s="22"/>
      <c r="H23" s="13">
        <f t="shared" si="1"/>
        <v>0</v>
      </c>
      <c r="I23" s="17">
        <f t="shared" si="2"/>
        <v>0</v>
      </c>
    </row>
    <row r="24" spans="2:9" x14ac:dyDescent="0.15">
      <c r="B24" s="10" t="s">
        <v>45</v>
      </c>
      <c r="C24" s="21"/>
      <c r="D24" s="21"/>
      <c r="E24" s="13">
        <f t="shared" si="0"/>
        <v>2400000000</v>
      </c>
      <c r="F24" s="22"/>
      <c r="G24" s="22"/>
      <c r="H24" s="13">
        <f t="shared" si="1"/>
        <v>0</v>
      </c>
      <c r="I24" s="17">
        <f t="shared" si="2"/>
        <v>0</v>
      </c>
    </row>
    <row r="25" spans="2:9" x14ac:dyDescent="0.15">
      <c r="B25" s="10" t="s">
        <v>46</v>
      </c>
      <c r="C25" s="21"/>
      <c r="D25" s="21"/>
      <c r="E25" s="13">
        <f t="shared" si="0"/>
        <v>2400000000</v>
      </c>
      <c r="F25" s="22"/>
      <c r="G25" s="22"/>
      <c r="H25" s="13">
        <f t="shared" si="1"/>
        <v>0</v>
      </c>
      <c r="I25" s="17">
        <f t="shared" si="2"/>
        <v>0</v>
      </c>
    </row>
    <row r="26" spans="2:9" x14ac:dyDescent="0.15">
      <c r="B26" s="10" t="s">
        <v>47</v>
      </c>
      <c r="C26" s="21"/>
      <c r="D26" s="21"/>
      <c r="E26" s="13">
        <f t="shared" si="0"/>
        <v>2400000000</v>
      </c>
      <c r="F26" s="22"/>
      <c r="G26" s="22"/>
      <c r="H26" s="13">
        <f t="shared" si="1"/>
        <v>0</v>
      </c>
      <c r="I26" s="17">
        <f t="shared" si="2"/>
        <v>0</v>
      </c>
    </row>
    <row r="27" spans="2:9" ht="11.25" thickBot="1" x14ac:dyDescent="0.2">
      <c r="B27" s="11" t="s">
        <v>6</v>
      </c>
      <c r="C27" s="14">
        <f>SUM(C14:C26)</f>
        <v>0</v>
      </c>
      <c r="D27" s="14">
        <f>SUM(D14:D26)</f>
        <v>1600000000</v>
      </c>
      <c r="E27" s="14">
        <f>+E26</f>
        <v>2400000000</v>
      </c>
      <c r="F27" s="18"/>
      <c r="G27" s="18"/>
      <c r="H27" s="18"/>
      <c r="I27" s="19">
        <f>SUM(I15:I26)</f>
        <v>558000000000</v>
      </c>
    </row>
    <row r="28" spans="2:9" ht="8.25" customHeight="1" x14ac:dyDescent="0.15"/>
    <row r="29" spans="2:9" ht="3" customHeight="1" x14ac:dyDescent="0.15"/>
    <row r="30" spans="2:9" ht="18.75" x14ac:dyDescent="0.3">
      <c r="B30" s="37" t="s">
        <v>17</v>
      </c>
      <c r="C30" s="1"/>
      <c r="D30" s="1"/>
    </row>
    <row r="31" spans="2:9" x14ac:dyDescent="0.15">
      <c r="B31" s="20" t="s">
        <v>27</v>
      </c>
      <c r="C31" s="25"/>
      <c r="D31" s="1"/>
    </row>
    <row r="32" spans="2:9" x14ac:dyDescent="0.15">
      <c r="B32" s="20" t="s">
        <v>11</v>
      </c>
      <c r="C32" s="25"/>
    </row>
    <row r="33" spans="2:9" x14ac:dyDescent="0.15">
      <c r="B33" s="20" t="s">
        <v>13</v>
      </c>
      <c r="C33" s="25">
        <v>0</v>
      </c>
    </row>
    <row r="34" spans="2:9" ht="8.25" customHeight="1" thickBot="1" x14ac:dyDescent="0.2"/>
    <row r="35" spans="2:9" ht="21.75" thickBot="1" x14ac:dyDescent="0.2">
      <c r="B35" s="5" t="s">
        <v>5</v>
      </c>
      <c r="C35" s="23" t="s">
        <v>14</v>
      </c>
      <c r="D35" s="6" t="s">
        <v>34</v>
      </c>
      <c r="E35" s="24" t="s">
        <v>10</v>
      </c>
      <c r="F35" s="7" t="s">
        <v>8</v>
      </c>
      <c r="G35" s="7" t="s">
        <v>35</v>
      </c>
      <c r="H35" s="7" t="s">
        <v>9</v>
      </c>
      <c r="I35" s="24" t="s">
        <v>0</v>
      </c>
    </row>
    <row r="36" spans="2:9" x14ac:dyDescent="0.15">
      <c r="B36" s="9" t="s">
        <v>4</v>
      </c>
      <c r="C36" s="36"/>
      <c r="D36" s="36"/>
      <c r="E36" s="12">
        <f>+C32</f>
        <v>0</v>
      </c>
      <c r="F36" s="26"/>
      <c r="G36" s="26"/>
      <c r="H36" s="15"/>
      <c r="I36" s="16"/>
    </row>
    <row r="37" spans="2:9" x14ac:dyDescent="0.15">
      <c r="B37" s="10" t="s">
        <v>36</v>
      </c>
      <c r="C37" s="21"/>
      <c r="D37" s="21"/>
      <c r="E37" s="13">
        <f>+E36+C37-D37</f>
        <v>0</v>
      </c>
      <c r="F37" s="22"/>
      <c r="G37" s="22"/>
      <c r="H37" s="13">
        <f>(G37-F37)</f>
        <v>0</v>
      </c>
      <c r="I37" s="17">
        <f>IF(H37=0,0,(E36*H37))</f>
        <v>0</v>
      </c>
    </row>
    <row r="38" spans="2:9" x14ac:dyDescent="0.15">
      <c r="B38" s="10" t="s">
        <v>37</v>
      </c>
      <c r="C38" s="21"/>
      <c r="D38" s="21"/>
      <c r="E38" s="13">
        <f t="shared" ref="E38:E48" si="3">+E37+C38-D38</f>
        <v>0</v>
      </c>
      <c r="F38" s="22"/>
      <c r="G38" s="22"/>
      <c r="H38" s="13">
        <f t="shared" ref="H38:H48" si="4">(G38-F38)</f>
        <v>0</v>
      </c>
      <c r="I38" s="17">
        <f t="shared" ref="I38:I48" si="5">IF(H38=0,0,(E37*H38))</f>
        <v>0</v>
      </c>
    </row>
    <row r="39" spans="2:9" x14ac:dyDescent="0.15">
      <c r="B39" s="10" t="s">
        <v>38</v>
      </c>
      <c r="C39" s="21"/>
      <c r="D39" s="21"/>
      <c r="E39" s="13">
        <f t="shared" si="3"/>
        <v>0</v>
      </c>
      <c r="F39" s="22"/>
      <c r="G39" s="22"/>
      <c r="H39" s="13">
        <f t="shared" si="4"/>
        <v>0</v>
      </c>
      <c r="I39" s="17">
        <f t="shared" si="5"/>
        <v>0</v>
      </c>
    </row>
    <row r="40" spans="2:9" x14ac:dyDescent="0.15">
      <c r="B40" s="10" t="s">
        <v>39</v>
      </c>
      <c r="C40" s="21"/>
      <c r="D40" s="21"/>
      <c r="E40" s="13">
        <f t="shared" si="3"/>
        <v>0</v>
      </c>
      <c r="F40" s="22"/>
      <c r="G40" s="22"/>
      <c r="H40" s="13">
        <f t="shared" si="4"/>
        <v>0</v>
      </c>
      <c r="I40" s="17">
        <f t="shared" si="5"/>
        <v>0</v>
      </c>
    </row>
    <row r="41" spans="2:9" x14ac:dyDescent="0.15">
      <c r="B41" s="10" t="s">
        <v>40</v>
      </c>
      <c r="C41" s="21"/>
      <c r="D41" s="21"/>
      <c r="E41" s="13">
        <f t="shared" si="3"/>
        <v>0</v>
      </c>
      <c r="F41" s="22"/>
      <c r="G41" s="22"/>
      <c r="H41" s="13">
        <f t="shared" si="4"/>
        <v>0</v>
      </c>
      <c r="I41" s="17">
        <f t="shared" si="5"/>
        <v>0</v>
      </c>
    </row>
    <row r="42" spans="2:9" x14ac:dyDescent="0.15">
      <c r="B42" s="10" t="s">
        <v>41</v>
      </c>
      <c r="C42" s="21"/>
      <c r="D42" s="21"/>
      <c r="E42" s="13">
        <f t="shared" si="3"/>
        <v>0</v>
      </c>
      <c r="F42" s="22"/>
      <c r="G42" s="22"/>
      <c r="H42" s="13">
        <f t="shared" si="4"/>
        <v>0</v>
      </c>
      <c r="I42" s="17">
        <f t="shared" si="5"/>
        <v>0</v>
      </c>
    </row>
    <row r="43" spans="2:9" x14ac:dyDescent="0.15">
      <c r="B43" s="10" t="s">
        <v>42</v>
      </c>
      <c r="C43" s="21"/>
      <c r="D43" s="21"/>
      <c r="E43" s="13">
        <f t="shared" si="3"/>
        <v>0</v>
      </c>
      <c r="F43" s="22"/>
      <c r="G43" s="22"/>
      <c r="H43" s="13">
        <f t="shared" si="4"/>
        <v>0</v>
      </c>
      <c r="I43" s="17">
        <f t="shared" si="5"/>
        <v>0</v>
      </c>
    </row>
    <row r="44" spans="2:9" x14ac:dyDescent="0.15">
      <c r="B44" s="10" t="s">
        <v>43</v>
      </c>
      <c r="C44" s="21"/>
      <c r="D44" s="21"/>
      <c r="E44" s="13">
        <f t="shared" si="3"/>
        <v>0</v>
      </c>
      <c r="F44" s="22"/>
      <c r="G44" s="22"/>
      <c r="H44" s="13">
        <f t="shared" si="4"/>
        <v>0</v>
      </c>
      <c r="I44" s="17">
        <f t="shared" si="5"/>
        <v>0</v>
      </c>
    </row>
    <row r="45" spans="2:9" x14ac:dyDescent="0.15">
      <c r="B45" s="10" t="s">
        <v>44</v>
      </c>
      <c r="C45" s="21"/>
      <c r="D45" s="21"/>
      <c r="E45" s="13">
        <f t="shared" si="3"/>
        <v>0</v>
      </c>
      <c r="F45" s="22"/>
      <c r="G45" s="22"/>
      <c r="H45" s="13">
        <f t="shared" si="4"/>
        <v>0</v>
      </c>
      <c r="I45" s="17">
        <f t="shared" si="5"/>
        <v>0</v>
      </c>
    </row>
    <row r="46" spans="2:9" x14ac:dyDescent="0.15">
      <c r="B46" s="10" t="s">
        <v>45</v>
      </c>
      <c r="C46" s="21"/>
      <c r="D46" s="21"/>
      <c r="E46" s="13">
        <f t="shared" si="3"/>
        <v>0</v>
      </c>
      <c r="F46" s="22"/>
      <c r="G46" s="22"/>
      <c r="H46" s="13">
        <f t="shared" si="4"/>
        <v>0</v>
      </c>
      <c r="I46" s="17">
        <f t="shared" si="5"/>
        <v>0</v>
      </c>
    </row>
    <row r="47" spans="2:9" x14ac:dyDescent="0.15">
      <c r="B47" s="10" t="s">
        <v>46</v>
      </c>
      <c r="C47" s="21"/>
      <c r="D47" s="21"/>
      <c r="E47" s="13">
        <f t="shared" si="3"/>
        <v>0</v>
      </c>
      <c r="F47" s="22"/>
      <c r="G47" s="22"/>
      <c r="H47" s="13">
        <f t="shared" si="4"/>
        <v>0</v>
      </c>
      <c r="I47" s="17">
        <f t="shared" si="5"/>
        <v>0</v>
      </c>
    </row>
    <row r="48" spans="2:9" x14ac:dyDescent="0.15">
      <c r="B48" s="10" t="s">
        <v>47</v>
      </c>
      <c r="C48" s="21"/>
      <c r="D48" s="21"/>
      <c r="E48" s="13">
        <f t="shared" si="3"/>
        <v>0</v>
      </c>
      <c r="F48" s="22"/>
      <c r="G48" s="22"/>
      <c r="H48" s="13">
        <f t="shared" si="4"/>
        <v>0</v>
      </c>
      <c r="I48" s="17">
        <f t="shared" si="5"/>
        <v>0</v>
      </c>
    </row>
    <row r="49" spans="2:9" ht="11.25" thickBot="1" x14ac:dyDescent="0.2">
      <c r="B49" s="11" t="s">
        <v>6</v>
      </c>
      <c r="C49" s="14">
        <f>SUM(C36:C48)</f>
        <v>0</v>
      </c>
      <c r="D49" s="14">
        <f>SUM(D36:D48)</f>
        <v>0</v>
      </c>
      <c r="E49" s="14">
        <f>+E48</f>
        <v>0</v>
      </c>
      <c r="F49" s="18"/>
      <c r="G49" s="18"/>
      <c r="H49" s="18"/>
      <c r="I49" s="19">
        <f>SUM(I37:I48)</f>
        <v>0</v>
      </c>
    </row>
    <row r="50" spans="2:9" ht="20.25" customHeight="1" x14ac:dyDescent="0.15">
      <c r="H50" s="28" t="s">
        <v>29</v>
      </c>
    </row>
    <row r="51" spans="2:9" ht="13.5" customHeight="1" x14ac:dyDescent="0.15">
      <c r="H51" s="29" t="s">
        <v>28</v>
      </c>
    </row>
    <row r="52" spans="2:9" ht="18.75" x14ac:dyDescent="0.3">
      <c r="B52" s="37" t="s">
        <v>19</v>
      </c>
      <c r="C52" s="1"/>
      <c r="D52" s="1"/>
      <c r="H52" s="28"/>
    </row>
    <row r="53" spans="2:9" x14ac:dyDescent="0.15">
      <c r="B53" s="20" t="s">
        <v>27</v>
      </c>
      <c r="C53" s="25"/>
      <c r="D53" s="1"/>
    </row>
    <row r="54" spans="2:9" x14ac:dyDescent="0.15">
      <c r="B54" s="20" t="s">
        <v>11</v>
      </c>
      <c r="C54" s="25"/>
    </row>
    <row r="55" spans="2:9" x14ac:dyDescent="0.15">
      <c r="B55" s="20" t="s">
        <v>13</v>
      </c>
      <c r="C55" s="25">
        <v>0</v>
      </c>
    </row>
    <row r="56" spans="2:9" ht="11.25" thickBot="1" x14ac:dyDescent="0.2"/>
    <row r="57" spans="2:9" ht="21.75" thickBot="1" x14ac:dyDescent="0.2">
      <c r="B57" s="5" t="s">
        <v>5</v>
      </c>
      <c r="C57" s="23" t="s">
        <v>14</v>
      </c>
      <c r="D57" s="6" t="s">
        <v>34</v>
      </c>
      <c r="E57" s="24" t="s">
        <v>10</v>
      </c>
      <c r="F57" s="7" t="s">
        <v>8</v>
      </c>
      <c r="G57" s="7" t="s">
        <v>35</v>
      </c>
      <c r="H57" s="7" t="s">
        <v>9</v>
      </c>
      <c r="I57" s="24" t="s">
        <v>0</v>
      </c>
    </row>
    <row r="58" spans="2:9" x14ac:dyDescent="0.15">
      <c r="B58" s="9" t="s">
        <v>4</v>
      </c>
      <c r="C58" s="36"/>
      <c r="D58" s="36"/>
      <c r="E58" s="12">
        <f>+C54</f>
        <v>0</v>
      </c>
      <c r="F58" s="26"/>
      <c r="G58" s="26"/>
      <c r="H58" s="15"/>
      <c r="I58" s="16"/>
    </row>
    <row r="59" spans="2:9" x14ac:dyDescent="0.15">
      <c r="B59" s="10" t="s">
        <v>36</v>
      </c>
      <c r="C59" s="21"/>
      <c r="D59" s="21"/>
      <c r="E59" s="13">
        <f>+E58+C59-D59</f>
        <v>0</v>
      </c>
      <c r="F59" s="22"/>
      <c r="G59" s="22"/>
      <c r="H59" s="13">
        <f>(G59-F59)</f>
        <v>0</v>
      </c>
      <c r="I59" s="17">
        <f>IF(H59=0,0,(E58*H59))</f>
        <v>0</v>
      </c>
    </row>
    <row r="60" spans="2:9" x14ac:dyDescent="0.15">
      <c r="B60" s="10" t="s">
        <v>37</v>
      </c>
      <c r="C60" s="21"/>
      <c r="D60" s="21"/>
      <c r="E60" s="13">
        <f t="shared" ref="E60:E70" si="6">+E59+C60-D60</f>
        <v>0</v>
      </c>
      <c r="F60" s="22"/>
      <c r="G60" s="22"/>
      <c r="H60" s="13">
        <f t="shared" ref="H60:H70" si="7">(G60-F60)</f>
        <v>0</v>
      </c>
      <c r="I60" s="17">
        <f t="shared" ref="I60:I70" si="8">IF(H60=0,0,(E59*H60))</f>
        <v>0</v>
      </c>
    </row>
    <row r="61" spans="2:9" x14ac:dyDescent="0.15">
      <c r="B61" s="10" t="s">
        <v>38</v>
      </c>
      <c r="C61" s="21"/>
      <c r="D61" s="21"/>
      <c r="E61" s="13">
        <f t="shared" si="6"/>
        <v>0</v>
      </c>
      <c r="F61" s="22"/>
      <c r="G61" s="22"/>
      <c r="H61" s="13">
        <f t="shared" si="7"/>
        <v>0</v>
      </c>
      <c r="I61" s="17">
        <f t="shared" si="8"/>
        <v>0</v>
      </c>
    </row>
    <row r="62" spans="2:9" x14ac:dyDescent="0.15">
      <c r="B62" s="10" t="s">
        <v>39</v>
      </c>
      <c r="C62" s="21"/>
      <c r="D62" s="21"/>
      <c r="E62" s="13">
        <f t="shared" si="6"/>
        <v>0</v>
      </c>
      <c r="F62" s="22"/>
      <c r="G62" s="22"/>
      <c r="H62" s="13">
        <f t="shared" si="7"/>
        <v>0</v>
      </c>
      <c r="I62" s="17">
        <f t="shared" si="8"/>
        <v>0</v>
      </c>
    </row>
    <row r="63" spans="2:9" x14ac:dyDescent="0.15">
      <c r="B63" s="10" t="s">
        <v>40</v>
      </c>
      <c r="C63" s="21"/>
      <c r="D63" s="21"/>
      <c r="E63" s="13">
        <f t="shared" si="6"/>
        <v>0</v>
      </c>
      <c r="F63" s="22"/>
      <c r="G63" s="22"/>
      <c r="H63" s="13">
        <f t="shared" si="7"/>
        <v>0</v>
      </c>
      <c r="I63" s="17">
        <f t="shared" si="8"/>
        <v>0</v>
      </c>
    </row>
    <row r="64" spans="2:9" x14ac:dyDescent="0.15">
      <c r="B64" s="10" t="s">
        <v>41</v>
      </c>
      <c r="C64" s="21"/>
      <c r="D64" s="21"/>
      <c r="E64" s="13">
        <f t="shared" si="6"/>
        <v>0</v>
      </c>
      <c r="F64" s="22"/>
      <c r="G64" s="22"/>
      <c r="H64" s="13">
        <f t="shared" si="7"/>
        <v>0</v>
      </c>
      <c r="I64" s="17">
        <f t="shared" si="8"/>
        <v>0</v>
      </c>
    </row>
    <row r="65" spans="2:9" x14ac:dyDescent="0.15">
      <c r="B65" s="10" t="s">
        <v>42</v>
      </c>
      <c r="C65" s="21"/>
      <c r="D65" s="21"/>
      <c r="E65" s="13">
        <f t="shared" si="6"/>
        <v>0</v>
      </c>
      <c r="F65" s="22"/>
      <c r="G65" s="22"/>
      <c r="H65" s="13">
        <f t="shared" si="7"/>
        <v>0</v>
      </c>
      <c r="I65" s="17">
        <f t="shared" si="8"/>
        <v>0</v>
      </c>
    </row>
    <row r="66" spans="2:9" x14ac:dyDescent="0.15">
      <c r="B66" s="10" t="s">
        <v>43</v>
      </c>
      <c r="C66" s="21"/>
      <c r="D66" s="21"/>
      <c r="E66" s="13">
        <f t="shared" si="6"/>
        <v>0</v>
      </c>
      <c r="F66" s="22"/>
      <c r="G66" s="22"/>
      <c r="H66" s="13">
        <f t="shared" si="7"/>
        <v>0</v>
      </c>
      <c r="I66" s="17">
        <f t="shared" si="8"/>
        <v>0</v>
      </c>
    </row>
    <row r="67" spans="2:9" x14ac:dyDescent="0.15">
      <c r="B67" s="10" t="s">
        <v>44</v>
      </c>
      <c r="C67" s="21"/>
      <c r="D67" s="21"/>
      <c r="E67" s="13">
        <f t="shared" si="6"/>
        <v>0</v>
      </c>
      <c r="F67" s="22"/>
      <c r="G67" s="22"/>
      <c r="H67" s="13">
        <f t="shared" si="7"/>
        <v>0</v>
      </c>
      <c r="I67" s="17">
        <f t="shared" si="8"/>
        <v>0</v>
      </c>
    </row>
    <row r="68" spans="2:9" x14ac:dyDescent="0.15">
      <c r="B68" s="10" t="s">
        <v>45</v>
      </c>
      <c r="C68" s="21"/>
      <c r="D68" s="21"/>
      <c r="E68" s="13">
        <f t="shared" si="6"/>
        <v>0</v>
      </c>
      <c r="F68" s="22"/>
      <c r="G68" s="22"/>
      <c r="H68" s="13">
        <f t="shared" si="7"/>
        <v>0</v>
      </c>
      <c r="I68" s="17">
        <f t="shared" si="8"/>
        <v>0</v>
      </c>
    </row>
    <row r="69" spans="2:9" x14ac:dyDescent="0.15">
      <c r="B69" s="10" t="s">
        <v>46</v>
      </c>
      <c r="C69" s="21"/>
      <c r="D69" s="21"/>
      <c r="E69" s="13">
        <f t="shared" si="6"/>
        <v>0</v>
      </c>
      <c r="F69" s="22"/>
      <c r="G69" s="22"/>
      <c r="H69" s="13">
        <f t="shared" si="7"/>
        <v>0</v>
      </c>
      <c r="I69" s="17">
        <f t="shared" si="8"/>
        <v>0</v>
      </c>
    </row>
    <row r="70" spans="2:9" x14ac:dyDescent="0.15">
      <c r="B70" s="10" t="s">
        <v>47</v>
      </c>
      <c r="C70" s="21"/>
      <c r="D70" s="21"/>
      <c r="E70" s="13">
        <f t="shared" si="6"/>
        <v>0</v>
      </c>
      <c r="F70" s="22"/>
      <c r="G70" s="22"/>
      <c r="H70" s="13">
        <f t="shared" si="7"/>
        <v>0</v>
      </c>
      <c r="I70" s="17">
        <f t="shared" si="8"/>
        <v>0</v>
      </c>
    </row>
    <row r="71" spans="2:9" ht="11.25" thickBot="1" x14ac:dyDescent="0.2">
      <c r="B71" s="11" t="s">
        <v>6</v>
      </c>
      <c r="C71" s="14">
        <f>SUM(C58:C70)</f>
        <v>0</v>
      </c>
      <c r="D71" s="14">
        <f>SUM(D58:D70)</f>
        <v>0</v>
      </c>
      <c r="E71" s="14">
        <f>+E70</f>
        <v>0</v>
      </c>
      <c r="F71" s="18"/>
      <c r="G71" s="18"/>
      <c r="H71" s="18"/>
      <c r="I71" s="19">
        <f>SUM(I59:I70)</f>
        <v>0</v>
      </c>
    </row>
    <row r="74" spans="2:9" ht="18.75" x14ac:dyDescent="0.3">
      <c r="B74" s="37" t="s">
        <v>20</v>
      </c>
      <c r="C74" s="1"/>
      <c r="D74" s="1"/>
    </row>
    <row r="75" spans="2:9" x14ac:dyDescent="0.15">
      <c r="B75" s="20" t="s">
        <v>27</v>
      </c>
      <c r="C75" s="25"/>
      <c r="D75" s="1"/>
    </row>
    <row r="76" spans="2:9" x14ac:dyDescent="0.15">
      <c r="B76" s="20" t="s">
        <v>11</v>
      </c>
      <c r="C76" s="25"/>
    </row>
    <row r="77" spans="2:9" x14ac:dyDescent="0.15">
      <c r="B77" s="20" t="s">
        <v>13</v>
      </c>
      <c r="C77" s="25">
        <v>0</v>
      </c>
    </row>
    <row r="78" spans="2:9" ht="11.25" thickBot="1" x14ac:dyDescent="0.2"/>
    <row r="79" spans="2:9" ht="21.75" thickBot="1" x14ac:dyDescent="0.2">
      <c r="B79" s="5" t="s">
        <v>5</v>
      </c>
      <c r="C79" s="23" t="s">
        <v>14</v>
      </c>
      <c r="D79" s="6" t="s">
        <v>34</v>
      </c>
      <c r="E79" s="24" t="s">
        <v>10</v>
      </c>
      <c r="F79" s="7" t="s">
        <v>8</v>
      </c>
      <c r="G79" s="7" t="s">
        <v>35</v>
      </c>
      <c r="H79" s="7" t="s">
        <v>9</v>
      </c>
      <c r="I79" s="24" t="s">
        <v>0</v>
      </c>
    </row>
    <row r="80" spans="2:9" x14ac:dyDescent="0.15">
      <c r="B80" s="9" t="s">
        <v>4</v>
      </c>
      <c r="C80" s="36"/>
      <c r="D80" s="36"/>
      <c r="E80" s="12">
        <f>+C76</f>
        <v>0</v>
      </c>
      <c r="F80" s="26"/>
      <c r="G80" s="26"/>
      <c r="H80" s="15"/>
      <c r="I80" s="16"/>
    </row>
    <row r="81" spans="2:9" x14ac:dyDescent="0.15">
      <c r="B81" s="10" t="s">
        <v>36</v>
      </c>
      <c r="C81" s="21"/>
      <c r="D81" s="21"/>
      <c r="E81" s="13">
        <f>+E80+C81-D81</f>
        <v>0</v>
      </c>
      <c r="F81" s="22"/>
      <c r="G81" s="22"/>
      <c r="H81" s="13">
        <f>(G81-F81)</f>
        <v>0</v>
      </c>
      <c r="I81" s="17">
        <f>IF(H81=0,0,(E80*H81))</f>
        <v>0</v>
      </c>
    </row>
    <row r="82" spans="2:9" x14ac:dyDescent="0.15">
      <c r="B82" s="10" t="s">
        <v>37</v>
      </c>
      <c r="C82" s="21"/>
      <c r="D82" s="21"/>
      <c r="E82" s="13">
        <f t="shared" ref="E82:E92" si="9">+E81+C82-D82</f>
        <v>0</v>
      </c>
      <c r="F82" s="22"/>
      <c r="G82" s="22"/>
      <c r="H82" s="13">
        <f t="shared" ref="H82:H92" si="10">(G82-F82)</f>
        <v>0</v>
      </c>
      <c r="I82" s="17">
        <f t="shared" ref="I82:I92" si="11">IF(H82=0,0,(E81*H82))</f>
        <v>0</v>
      </c>
    </row>
    <row r="83" spans="2:9" x14ac:dyDescent="0.15">
      <c r="B83" s="10" t="s">
        <v>38</v>
      </c>
      <c r="C83" s="21"/>
      <c r="D83" s="21"/>
      <c r="E83" s="13">
        <f t="shared" si="9"/>
        <v>0</v>
      </c>
      <c r="F83" s="22"/>
      <c r="G83" s="22"/>
      <c r="H83" s="13">
        <f t="shared" si="10"/>
        <v>0</v>
      </c>
      <c r="I83" s="17">
        <f t="shared" si="11"/>
        <v>0</v>
      </c>
    </row>
    <row r="84" spans="2:9" x14ac:dyDescent="0.15">
      <c r="B84" s="10" t="s">
        <v>39</v>
      </c>
      <c r="C84" s="21"/>
      <c r="D84" s="21"/>
      <c r="E84" s="13">
        <f t="shared" si="9"/>
        <v>0</v>
      </c>
      <c r="F84" s="22"/>
      <c r="G84" s="22"/>
      <c r="H84" s="13">
        <f t="shared" si="10"/>
        <v>0</v>
      </c>
      <c r="I84" s="17">
        <f t="shared" si="11"/>
        <v>0</v>
      </c>
    </row>
    <row r="85" spans="2:9" x14ac:dyDescent="0.15">
      <c r="B85" s="10" t="s">
        <v>40</v>
      </c>
      <c r="C85" s="21"/>
      <c r="D85" s="21"/>
      <c r="E85" s="13">
        <f t="shared" si="9"/>
        <v>0</v>
      </c>
      <c r="F85" s="22"/>
      <c r="G85" s="22"/>
      <c r="H85" s="13">
        <f t="shared" si="10"/>
        <v>0</v>
      </c>
      <c r="I85" s="17">
        <f t="shared" si="11"/>
        <v>0</v>
      </c>
    </row>
    <row r="86" spans="2:9" x14ac:dyDescent="0.15">
      <c r="B86" s="10" t="s">
        <v>41</v>
      </c>
      <c r="C86" s="21"/>
      <c r="D86" s="21"/>
      <c r="E86" s="13">
        <f t="shared" si="9"/>
        <v>0</v>
      </c>
      <c r="F86" s="22"/>
      <c r="G86" s="22"/>
      <c r="H86" s="13">
        <f t="shared" si="10"/>
        <v>0</v>
      </c>
      <c r="I86" s="17">
        <f t="shared" si="11"/>
        <v>0</v>
      </c>
    </row>
    <row r="87" spans="2:9" x14ac:dyDescent="0.15">
      <c r="B87" s="10" t="s">
        <v>42</v>
      </c>
      <c r="C87" s="21"/>
      <c r="D87" s="21"/>
      <c r="E87" s="13">
        <f t="shared" si="9"/>
        <v>0</v>
      </c>
      <c r="F87" s="22"/>
      <c r="G87" s="22"/>
      <c r="H87" s="13">
        <f t="shared" si="10"/>
        <v>0</v>
      </c>
      <c r="I87" s="17">
        <f t="shared" si="11"/>
        <v>0</v>
      </c>
    </row>
    <row r="88" spans="2:9" x14ac:dyDescent="0.15">
      <c r="B88" s="10" t="s">
        <v>43</v>
      </c>
      <c r="C88" s="21"/>
      <c r="D88" s="21"/>
      <c r="E88" s="13">
        <f t="shared" si="9"/>
        <v>0</v>
      </c>
      <c r="F88" s="22"/>
      <c r="G88" s="22"/>
      <c r="H88" s="13">
        <f t="shared" si="10"/>
        <v>0</v>
      </c>
      <c r="I88" s="17">
        <f t="shared" si="11"/>
        <v>0</v>
      </c>
    </row>
    <row r="89" spans="2:9" x14ac:dyDescent="0.15">
      <c r="B89" s="10" t="s">
        <v>44</v>
      </c>
      <c r="C89" s="21"/>
      <c r="D89" s="21"/>
      <c r="E89" s="13">
        <f t="shared" si="9"/>
        <v>0</v>
      </c>
      <c r="F89" s="22"/>
      <c r="G89" s="22"/>
      <c r="H89" s="13">
        <f t="shared" si="10"/>
        <v>0</v>
      </c>
      <c r="I89" s="17">
        <f t="shared" si="11"/>
        <v>0</v>
      </c>
    </row>
    <row r="90" spans="2:9" x14ac:dyDescent="0.15">
      <c r="B90" s="10" t="s">
        <v>45</v>
      </c>
      <c r="C90" s="21"/>
      <c r="D90" s="21"/>
      <c r="E90" s="13">
        <f t="shared" si="9"/>
        <v>0</v>
      </c>
      <c r="F90" s="22"/>
      <c r="G90" s="22"/>
      <c r="H90" s="13">
        <f t="shared" si="10"/>
        <v>0</v>
      </c>
      <c r="I90" s="17">
        <f t="shared" si="11"/>
        <v>0</v>
      </c>
    </row>
    <row r="91" spans="2:9" x14ac:dyDescent="0.15">
      <c r="B91" s="10" t="s">
        <v>46</v>
      </c>
      <c r="C91" s="21"/>
      <c r="D91" s="21"/>
      <c r="E91" s="13">
        <f t="shared" si="9"/>
        <v>0</v>
      </c>
      <c r="F91" s="22"/>
      <c r="G91" s="22"/>
      <c r="H91" s="13">
        <f t="shared" si="10"/>
        <v>0</v>
      </c>
      <c r="I91" s="17">
        <f t="shared" si="11"/>
        <v>0</v>
      </c>
    </row>
    <row r="92" spans="2:9" x14ac:dyDescent="0.15">
      <c r="B92" s="10" t="s">
        <v>47</v>
      </c>
      <c r="C92" s="21"/>
      <c r="D92" s="21"/>
      <c r="E92" s="13">
        <f t="shared" si="9"/>
        <v>0</v>
      </c>
      <c r="F92" s="22"/>
      <c r="G92" s="22"/>
      <c r="H92" s="13">
        <f t="shared" si="10"/>
        <v>0</v>
      </c>
      <c r="I92" s="17">
        <f t="shared" si="11"/>
        <v>0</v>
      </c>
    </row>
    <row r="93" spans="2:9" ht="11.25" thickBot="1" x14ac:dyDescent="0.2">
      <c r="B93" s="11" t="s">
        <v>6</v>
      </c>
      <c r="C93" s="14">
        <f>SUM(C80:C92)</f>
        <v>0</v>
      </c>
      <c r="D93" s="14">
        <f>SUM(D80:D92)</f>
        <v>0</v>
      </c>
      <c r="E93" s="14">
        <f>+E92</f>
        <v>0</v>
      </c>
      <c r="F93" s="18"/>
      <c r="G93" s="18"/>
      <c r="H93" s="18"/>
      <c r="I93" s="19">
        <f>SUM(I81:I92)</f>
        <v>0</v>
      </c>
    </row>
    <row r="94" spans="2:9" ht="112.5" customHeight="1" x14ac:dyDescent="0.15"/>
    <row r="96" spans="2:9" ht="18.75" x14ac:dyDescent="0.3">
      <c r="B96" s="37" t="s">
        <v>21</v>
      </c>
      <c r="C96" s="1"/>
      <c r="D96" s="1"/>
    </row>
    <row r="97" spans="2:9" x14ac:dyDescent="0.15">
      <c r="B97" s="20" t="s">
        <v>27</v>
      </c>
      <c r="C97" s="25"/>
      <c r="D97" s="1"/>
    </row>
    <row r="98" spans="2:9" x14ac:dyDescent="0.15">
      <c r="B98" s="20" t="s">
        <v>11</v>
      </c>
      <c r="C98" s="25"/>
    </row>
    <row r="99" spans="2:9" x14ac:dyDescent="0.15">
      <c r="B99" s="20" t="s">
        <v>13</v>
      </c>
      <c r="C99" s="25">
        <v>0</v>
      </c>
    </row>
    <row r="100" spans="2:9" ht="11.25" thickBot="1" x14ac:dyDescent="0.2"/>
    <row r="101" spans="2:9" ht="21.75" thickBot="1" x14ac:dyDescent="0.2">
      <c r="B101" s="5" t="s">
        <v>5</v>
      </c>
      <c r="C101" s="23" t="s">
        <v>14</v>
      </c>
      <c r="D101" s="6" t="s">
        <v>34</v>
      </c>
      <c r="E101" s="24" t="s">
        <v>10</v>
      </c>
      <c r="F101" s="7" t="s">
        <v>8</v>
      </c>
      <c r="G101" s="7" t="s">
        <v>35</v>
      </c>
      <c r="H101" s="7" t="s">
        <v>9</v>
      </c>
      <c r="I101" s="24" t="s">
        <v>0</v>
      </c>
    </row>
    <row r="102" spans="2:9" x14ac:dyDescent="0.15">
      <c r="B102" s="9" t="s">
        <v>4</v>
      </c>
      <c r="C102" s="36"/>
      <c r="D102" s="36"/>
      <c r="E102" s="12">
        <f>+C98</f>
        <v>0</v>
      </c>
      <c r="F102" s="26"/>
      <c r="G102" s="26"/>
      <c r="H102" s="15"/>
      <c r="I102" s="16"/>
    </row>
    <row r="103" spans="2:9" x14ac:dyDescent="0.15">
      <c r="B103" s="10" t="s">
        <v>36</v>
      </c>
      <c r="C103" s="21"/>
      <c r="D103" s="21"/>
      <c r="E103" s="13">
        <f>+E102+C103-D103</f>
        <v>0</v>
      </c>
      <c r="F103" s="22"/>
      <c r="G103" s="22"/>
      <c r="H103" s="13">
        <f>(G103-F103)</f>
        <v>0</v>
      </c>
      <c r="I103" s="17">
        <f>IF(H103=0,0,(E102*H103))</f>
        <v>0</v>
      </c>
    </row>
    <row r="104" spans="2:9" x14ac:dyDescent="0.15">
      <c r="B104" s="10" t="s">
        <v>37</v>
      </c>
      <c r="C104" s="21"/>
      <c r="D104" s="21"/>
      <c r="E104" s="13">
        <f t="shared" ref="E104:E114" si="12">+E103+C104-D104</f>
        <v>0</v>
      </c>
      <c r="F104" s="22"/>
      <c r="G104" s="22"/>
      <c r="H104" s="13">
        <f t="shared" ref="H104:H114" si="13">(G104-F104)</f>
        <v>0</v>
      </c>
      <c r="I104" s="17">
        <f t="shared" ref="I104:I114" si="14">IF(H104=0,0,(E103*H104))</f>
        <v>0</v>
      </c>
    </row>
    <row r="105" spans="2:9" x14ac:dyDescent="0.15">
      <c r="B105" s="10" t="s">
        <v>38</v>
      </c>
      <c r="C105" s="21"/>
      <c r="D105" s="21"/>
      <c r="E105" s="13">
        <f t="shared" si="12"/>
        <v>0</v>
      </c>
      <c r="F105" s="22"/>
      <c r="G105" s="22"/>
      <c r="H105" s="13">
        <f t="shared" si="13"/>
        <v>0</v>
      </c>
      <c r="I105" s="17">
        <f t="shared" si="14"/>
        <v>0</v>
      </c>
    </row>
    <row r="106" spans="2:9" x14ac:dyDescent="0.15">
      <c r="B106" s="10" t="s">
        <v>39</v>
      </c>
      <c r="C106" s="21"/>
      <c r="D106" s="21"/>
      <c r="E106" s="13">
        <f t="shared" si="12"/>
        <v>0</v>
      </c>
      <c r="F106" s="22"/>
      <c r="G106" s="22"/>
      <c r="H106" s="13">
        <f t="shared" si="13"/>
        <v>0</v>
      </c>
      <c r="I106" s="17">
        <f t="shared" si="14"/>
        <v>0</v>
      </c>
    </row>
    <row r="107" spans="2:9" x14ac:dyDescent="0.15">
      <c r="B107" s="10" t="s">
        <v>40</v>
      </c>
      <c r="C107" s="21"/>
      <c r="D107" s="21"/>
      <c r="E107" s="13">
        <f t="shared" si="12"/>
        <v>0</v>
      </c>
      <c r="F107" s="22"/>
      <c r="G107" s="22"/>
      <c r="H107" s="13">
        <f t="shared" si="13"/>
        <v>0</v>
      </c>
      <c r="I107" s="17">
        <f t="shared" si="14"/>
        <v>0</v>
      </c>
    </row>
    <row r="108" spans="2:9" x14ac:dyDescent="0.15">
      <c r="B108" s="10" t="s">
        <v>41</v>
      </c>
      <c r="C108" s="21"/>
      <c r="D108" s="21"/>
      <c r="E108" s="13">
        <f t="shared" si="12"/>
        <v>0</v>
      </c>
      <c r="F108" s="22"/>
      <c r="G108" s="22"/>
      <c r="H108" s="13">
        <f t="shared" si="13"/>
        <v>0</v>
      </c>
      <c r="I108" s="17">
        <f t="shared" si="14"/>
        <v>0</v>
      </c>
    </row>
    <row r="109" spans="2:9" x14ac:dyDescent="0.15">
      <c r="B109" s="10" t="s">
        <v>42</v>
      </c>
      <c r="C109" s="21"/>
      <c r="D109" s="21"/>
      <c r="E109" s="13">
        <f t="shared" si="12"/>
        <v>0</v>
      </c>
      <c r="F109" s="22"/>
      <c r="G109" s="22"/>
      <c r="H109" s="13">
        <f t="shared" si="13"/>
        <v>0</v>
      </c>
      <c r="I109" s="17">
        <f t="shared" si="14"/>
        <v>0</v>
      </c>
    </row>
    <row r="110" spans="2:9" x14ac:dyDescent="0.15">
      <c r="B110" s="10" t="s">
        <v>43</v>
      </c>
      <c r="C110" s="21"/>
      <c r="D110" s="21"/>
      <c r="E110" s="13">
        <f t="shared" si="12"/>
        <v>0</v>
      </c>
      <c r="F110" s="22"/>
      <c r="G110" s="22"/>
      <c r="H110" s="13">
        <f t="shared" si="13"/>
        <v>0</v>
      </c>
      <c r="I110" s="17">
        <f t="shared" si="14"/>
        <v>0</v>
      </c>
    </row>
    <row r="111" spans="2:9" x14ac:dyDescent="0.15">
      <c r="B111" s="10" t="s">
        <v>44</v>
      </c>
      <c r="C111" s="21"/>
      <c r="D111" s="21"/>
      <c r="E111" s="13">
        <f t="shared" si="12"/>
        <v>0</v>
      </c>
      <c r="F111" s="22"/>
      <c r="G111" s="22"/>
      <c r="H111" s="13">
        <f t="shared" si="13"/>
        <v>0</v>
      </c>
      <c r="I111" s="17">
        <f t="shared" si="14"/>
        <v>0</v>
      </c>
    </row>
    <row r="112" spans="2:9" x14ac:dyDescent="0.15">
      <c r="B112" s="10" t="s">
        <v>45</v>
      </c>
      <c r="C112" s="21"/>
      <c r="D112" s="21"/>
      <c r="E112" s="13">
        <f t="shared" si="12"/>
        <v>0</v>
      </c>
      <c r="F112" s="22"/>
      <c r="G112" s="22"/>
      <c r="H112" s="13">
        <f t="shared" si="13"/>
        <v>0</v>
      </c>
      <c r="I112" s="17">
        <f t="shared" si="14"/>
        <v>0</v>
      </c>
    </row>
    <row r="113" spans="2:9" x14ac:dyDescent="0.15">
      <c r="B113" s="10" t="s">
        <v>46</v>
      </c>
      <c r="C113" s="21"/>
      <c r="D113" s="21"/>
      <c r="E113" s="13">
        <f t="shared" si="12"/>
        <v>0</v>
      </c>
      <c r="F113" s="22"/>
      <c r="G113" s="22"/>
      <c r="H113" s="13">
        <f t="shared" si="13"/>
        <v>0</v>
      </c>
      <c r="I113" s="17">
        <f t="shared" si="14"/>
        <v>0</v>
      </c>
    </row>
    <row r="114" spans="2:9" x14ac:dyDescent="0.15">
      <c r="B114" s="10" t="s">
        <v>47</v>
      </c>
      <c r="C114" s="21"/>
      <c r="D114" s="21"/>
      <c r="E114" s="13">
        <f t="shared" si="12"/>
        <v>0</v>
      </c>
      <c r="F114" s="22"/>
      <c r="G114" s="22"/>
      <c r="H114" s="13">
        <f t="shared" si="13"/>
        <v>0</v>
      </c>
      <c r="I114" s="17">
        <f t="shared" si="14"/>
        <v>0</v>
      </c>
    </row>
    <row r="115" spans="2:9" ht="11.25" thickBot="1" x14ac:dyDescent="0.2">
      <c r="B115" s="11" t="s">
        <v>6</v>
      </c>
      <c r="C115" s="14">
        <f>SUM(C102:C114)</f>
        <v>0</v>
      </c>
      <c r="D115" s="14">
        <f>SUM(D102:D114)</f>
        <v>0</v>
      </c>
      <c r="E115" s="14">
        <f>+E114</f>
        <v>0</v>
      </c>
      <c r="F115" s="18"/>
      <c r="G115" s="18"/>
      <c r="H115" s="18"/>
      <c r="I115" s="19">
        <f>SUM(I103:I114)</f>
        <v>0</v>
      </c>
    </row>
    <row r="118" spans="2:9" ht="18.75" x14ac:dyDescent="0.3">
      <c r="B118" s="37" t="s">
        <v>22</v>
      </c>
      <c r="C118" s="1"/>
      <c r="D118" s="1"/>
    </row>
    <row r="119" spans="2:9" x14ac:dyDescent="0.15">
      <c r="B119" s="20" t="s">
        <v>27</v>
      </c>
      <c r="C119" s="25"/>
      <c r="D119" s="1"/>
    </row>
    <row r="120" spans="2:9" x14ac:dyDescent="0.15">
      <c r="B120" s="20" t="s">
        <v>11</v>
      </c>
      <c r="C120" s="25"/>
    </row>
    <row r="121" spans="2:9" x14ac:dyDescent="0.15">
      <c r="B121" s="20" t="s">
        <v>13</v>
      </c>
      <c r="C121" s="25">
        <v>0</v>
      </c>
    </row>
    <row r="122" spans="2:9" ht="11.25" thickBot="1" x14ac:dyDescent="0.2"/>
    <row r="123" spans="2:9" ht="21.75" thickBot="1" x14ac:dyDescent="0.2">
      <c r="B123" s="5" t="s">
        <v>5</v>
      </c>
      <c r="C123" s="23" t="s">
        <v>14</v>
      </c>
      <c r="D123" s="6" t="s">
        <v>34</v>
      </c>
      <c r="E123" s="24" t="s">
        <v>10</v>
      </c>
      <c r="F123" s="7" t="s">
        <v>8</v>
      </c>
      <c r="G123" s="7" t="s">
        <v>35</v>
      </c>
      <c r="H123" s="7" t="s">
        <v>9</v>
      </c>
      <c r="I123" s="24" t="s">
        <v>0</v>
      </c>
    </row>
    <row r="124" spans="2:9" x14ac:dyDescent="0.15">
      <c r="B124" s="9" t="s">
        <v>4</v>
      </c>
      <c r="C124" s="36"/>
      <c r="D124" s="36"/>
      <c r="E124" s="12">
        <f>+C120</f>
        <v>0</v>
      </c>
      <c r="F124" s="26"/>
      <c r="G124" s="26"/>
      <c r="H124" s="15"/>
      <c r="I124" s="16"/>
    </row>
    <row r="125" spans="2:9" x14ac:dyDescent="0.15">
      <c r="B125" s="10" t="s">
        <v>36</v>
      </c>
      <c r="C125" s="21"/>
      <c r="D125" s="21"/>
      <c r="E125" s="13">
        <f>+E124+C125-D125</f>
        <v>0</v>
      </c>
      <c r="F125" s="22"/>
      <c r="G125" s="22"/>
      <c r="H125" s="13">
        <f>(G125-F125)</f>
        <v>0</v>
      </c>
      <c r="I125" s="17">
        <f>IF(H125=0,0,(E124*H125))</f>
        <v>0</v>
      </c>
    </row>
    <row r="126" spans="2:9" x14ac:dyDescent="0.15">
      <c r="B126" s="10" t="s">
        <v>37</v>
      </c>
      <c r="C126" s="21"/>
      <c r="D126" s="21"/>
      <c r="E126" s="13">
        <f t="shared" ref="E126:E136" si="15">+E125+C126-D126</f>
        <v>0</v>
      </c>
      <c r="F126" s="22"/>
      <c r="G126" s="22"/>
      <c r="H126" s="13">
        <f t="shared" ref="H126:H136" si="16">(G126-F126)</f>
        <v>0</v>
      </c>
      <c r="I126" s="17">
        <f t="shared" ref="I126:I136" si="17">IF(H126=0,0,(E125*H126))</f>
        <v>0</v>
      </c>
    </row>
    <row r="127" spans="2:9" x14ac:dyDescent="0.15">
      <c r="B127" s="10" t="s">
        <v>38</v>
      </c>
      <c r="C127" s="21"/>
      <c r="D127" s="21"/>
      <c r="E127" s="13">
        <f t="shared" si="15"/>
        <v>0</v>
      </c>
      <c r="F127" s="22"/>
      <c r="G127" s="22"/>
      <c r="H127" s="13">
        <f t="shared" si="16"/>
        <v>0</v>
      </c>
      <c r="I127" s="17">
        <f t="shared" si="17"/>
        <v>0</v>
      </c>
    </row>
    <row r="128" spans="2:9" x14ac:dyDescent="0.15">
      <c r="B128" s="10" t="s">
        <v>39</v>
      </c>
      <c r="C128" s="21"/>
      <c r="D128" s="21"/>
      <c r="E128" s="13">
        <f t="shared" si="15"/>
        <v>0</v>
      </c>
      <c r="F128" s="22"/>
      <c r="G128" s="22"/>
      <c r="H128" s="13">
        <f t="shared" si="16"/>
        <v>0</v>
      </c>
      <c r="I128" s="17">
        <f t="shared" si="17"/>
        <v>0</v>
      </c>
    </row>
    <row r="129" spans="2:9" x14ac:dyDescent="0.15">
      <c r="B129" s="10" t="s">
        <v>40</v>
      </c>
      <c r="C129" s="21"/>
      <c r="D129" s="21"/>
      <c r="E129" s="13">
        <f t="shared" si="15"/>
        <v>0</v>
      </c>
      <c r="F129" s="22"/>
      <c r="G129" s="22"/>
      <c r="H129" s="13">
        <f t="shared" si="16"/>
        <v>0</v>
      </c>
      <c r="I129" s="17">
        <f t="shared" si="17"/>
        <v>0</v>
      </c>
    </row>
    <row r="130" spans="2:9" x14ac:dyDescent="0.15">
      <c r="B130" s="10" t="s">
        <v>41</v>
      </c>
      <c r="C130" s="21"/>
      <c r="D130" s="21"/>
      <c r="E130" s="13">
        <f t="shared" si="15"/>
        <v>0</v>
      </c>
      <c r="F130" s="22"/>
      <c r="G130" s="22"/>
      <c r="H130" s="13">
        <f t="shared" si="16"/>
        <v>0</v>
      </c>
      <c r="I130" s="17">
        <f t="shared" si="17"/>
        <v>0</v>
      </c>
    </row>
    <row r="131" spans="2:9" x14ac:dyDescent="0.15">
      <c r="B131" s="10" t="s">
        <v>42</v>
      </c>
      <c r="C131" s="21"/>
      <c r="D131" s="21"/>
      <c r="E131" s="13">
        <f t="shared" si="15"/>
        <v>0</v>
      </c>
      <c r="F131" s="22"/>
      <c r="G131" s="22"/>
      <c r="H131" s="13">
        <f t="shared" si="16"/>
        <v>0</v>
      </c>
      <c r="I131" s="17">
        <f t="shared" si="17"/>
        <v>0</v>
      </c>
    </row>
    <row r="132" spans="2:9" x14ac:dyDescent="0.15">
      <c r="B132" s="10" t="s">
        <v>43</v>
      </c>
      <c r="C132" s="21"/>
      <c r="D132" s="21"/>
      <c r="E132" s="13">
        <f t="shared" si="15"/>
        <v>0</v>
      </c>
      <c r="F132" s="22"/>
      <c r="G132" s="22"/>
      <c r="H132" s="13">
        <f t="shared" si="16"/>
        <v>0</v>
      </c>
      <c r="I132" s="17">
        <f t="shared" si="17"/>
        <v>0</v>
      </c>
    </row>
    <row r="133" spans="2:9" x14ac:dyDescent="0.15">
      <c r="B133" s="10" t="s">
        <v>44</v>
      </c>
      <c r="C133" s="21"/>
      <c r="D133" s="21"/>
      <c r="E133" s="13">
        <f t="shared" si="15"/>
        <v>0</v>
      </c>
      <c r="F133" s="22"/>
      <c r="G133" s="22"/>
      <c r="H133" s="13">
        <f t="shared" si="16"/>
        <v>0</v>
      </c>
      <c r="I133" s="17">
        <f t="shared" si="17"/>
        <v>0</v>
      </c>
    </row>
    <row r="134" spans="2:9" x14ac:dyDescent="0.15">
      <c r="B134" s="10" t="s">
        <v>45</v>
      </c>
      <c r="C134" s="21"/>
      <c r="D134" s="21"/>
      <c r="E134" s="13">
        <f t="shared" si="15"/>
        <v>0</v>
      </c>
      <c r="F134" s="22"/>
      <c r="G134" s="22"/>
      <c r="H134" s="13">
        <f t="shared" si="16"/>
        <v>0</v>
      </c>
      <c r="I134" s="17">
        <f t="shared" si="17"/>
        <v>0</v>
      </c>
    </row>
    <row r="135" spans="2:9" x14ac:dyDescent="0.15">
      <c r="B135" s="10" t="s">
        <v>46</v>
      </c>
      <c r="C135" s="21"/>
      <c r="D135" s="21"/>
      <c r="E135" s="13">
        <f t="shared" si="15"/>
        <v>0</v>
      </c>
      <c r="F135" s="22"/>
      <c r="G135" s="22"/>
      <c r="H135" s="13">
        <f t="shared" si="16"/>
        <v>0</v>
      </c>
      <c r="I135" s="17">
        <f t="shared" si="17"/>
        <v>0</v>
      </c>
    </row>
    <row r="136" spans="2:9" x14ac:dyDescent="0.15">
      <c r="B136" s="10" t="s">
        <v>47</v>
      </c>
      <c r="C136" s="21"/>
      <c r="D136" s="21"/>
      <c r="E136" s="13">
        <f t="shared" si="15"/>
        <v>0</v>
      </c>
      <c r="F136" s="22"/>
      <c r="G136" s="22"/>
      <c r="H136" s="13">
        <f t="shared" si="16"/>
        <v>0</v>
      </c>
      <c r="I136" s="17">
        <f t="shared" si="17"/>
        <v>0</v>
      </c>
    </row>
    <row r="137" spans="2:9" ht="11.25" thickBot="1" x14ac:dyDescent="0.2">
      <c r="B137" s="11" t="s">
        <v>6</v>
      </c>
      <c r="C137" s="14">
        <f>SUM(C124:C136)</f>
        <v>0</v>
      </c>
      <c r="D137" s="14">
        <f>SUM(D124:D136)</f>
        <v>0</v>
      </c>
      <c r="E137" s="14">
        <f>+E136</f>
        <v>0</v>
      </c>
      <c r="F137" s="18"/>
      <c r="G137" s="18"/>
      <c r="H137" s="18"/>
      <c r="I137" s="19">
        <f>SUM(I125:I136)</f>
        <v>0</v>
      </c>
    </row>
    <row r="139" spans="2:9" ht="126" customHeight="1" x14ac:dyDescent="0.15"/>
    <row r="140" spans="2:9" ht="18.75" x14ac:dyDescent="0.3">
      <c r="B140" s="37" t="s">
        <v>23</v>
      </c>
      <c r="C140" s="1"/>
      <c r="D140" s="1"/>
    </row>
    <row r="141" spans="2:9" x14ac:dyDescent="0.15">
      <c r="B141" s="20" t="s">
        <v>27</v>
      </c>
      <c r="C141" s="25"/>
      <c r="D141" s="1"/>
    </row>
    <row r="142" spans="2:9" x14ac:dyDescent="0.15">
      <c r="B142" s="20" t="s">
        <v>11</v>
      </c>
      <c r="C142" s="25"/>
    </row>
    <row r="143" spans="2:9" x14ac:dyDescent="0.15">
      <c r="B143" s="20" t="s">
        <v>13</v>
      </c>
      <c r="C143" s="25">
        <v>0</v>
      </c>
    </row>
    <row r="144" spans="2:9" ht="11.25" thickBot="1" x14ac:dyDescent="0.2"/>
    <row r="145" spans="2:9" ht="21.75" thickBot="1" x14ac:dyDescent="0.2">
      <c r="B145" s="5" t="s">
        <v>5</v>
      </c>
      <c r="C145" s="23" t="s">
        <v>14</v>
      </c>
      <c r="D145" s="6" t="s">
        <v>34</v>
      </c>
      <c r="E145" s="24" t="s">
        <v>10</v>
      </c>
      <c r="F145" s="7" t="s">
        <v>8</v>
      </c>
      <c r="G145" s="7" t="s">
        <v>35</v>
      </c>
      <c r="H145" s="7" t="s">
        <v>9</v>
      </c>
      <c r="I145" s="24" t="s">
        <v>0</v>
      </c>
    </row>
    <row r="146" spans="2:9" x14ac:dyDescent="0.15">
      <c r="B146" s="9" t="s">
        <v>4</v>
      </c>
      <c r="C146" s="36"/>
      <c r="D146" s="36"/>
      <c r="E146" s="12">
        <f>+C142</f>
        <v>0</v>
      </c>
      <c r="F146" s="26"/>
      <c r="G146" s="26"/>
      <c r="H146" s="15"/>
      <c r="I146" s="16"/>
    </row>
    <row r="147" spans="2:9" x14ac:dyDescent="0.15">
      <c r="B147" s="10" t="s">
        <v>36</v>
      </c>
      <c r="C147" s="21"/>
      <c r="D147" s="21"/>
      <c r="E147" s="13">
        <f>+E146+C147-D147</f>
        <v>0</v>
      </c>
      <c r="F147" s="22"/>
      <c r="G147" s="22"/>
      <c r="H147" s="13">
        <f>(G147-F147)</f>
        <v>0</v>
      </c>
      <c r="I147" s="17">
        <f>IF(H147=0,0,(E146*H147))</f>
        <v>0</v>
      </c>
    </row>
    <row r="148" spans="2:9" x14ac:dyDescent="0.15">
      <c r="B148" s="10" t="s">
        <v>37</v>
      </c>
      <c r="C148" s="21"/>
      <c r="D148" s="21"/>
      <c r="E148" s="13">
        <f t="shared" ref="E148:E158" si="18">+E147+C148-D148</f>
        <v>0</v>
      </c>
      <c r="F148" s="22"/>
      <c r="G148" s="22"/>
      <c r="H148" s="13">
        <f t="shared" ref="H148:H158" si="19">(G148-F148)</f>
        <v>0</v>
      </c>
      <c r="I148" s="17">
        <f t="shared" ref="I148:I158" si="20">IF(H148=0,0,(E147*H148))</f>
        <v>0</v>
      </c>
    </row>
    <row r="149" spans="2:9" x14ac:dyDescent="0.15">
      <c r="B149" s="10" t="s">
        <v>38</v>
      </c>
      <c r="C149" s="21"/>
      <c r="D149" s="21"/>
      <c r="E149" s="13">
        <f t="shared" si="18"/>
        <v>0</v>
      </c>
      <c r="F149" s="22"/>
      <c r="G149" s="22"/>
      <c r="H149" s="13">
        <f t="shared" si="19"/>
        <v>0</v>
      </c>
      <c r="I149" s="17">
        <f t="shared" si="20"/>
        <v>0</v>
      </c>
    </row>
    <row r="150" spans="2:9" x14ac:dyDescent="0.15">
      <c r="B150" s="10" t="s">
        <v>39</v>
      </c>
      <c r="C150" s="21"/>
      <c r="D150" s="21"/>
      <c r="E150" s="13">
        <f t="shared" si="18"/>
        <v>0</v>
      </c>
      <c r="F150" s="22"/>
      <c r="G150" s="22"/>
      <c r="H150" s="13">
        <f t="shared" si="19"/>
        <v>0</v>
      </c>
      <c r="I150" s="17">
        <f t="shared" si="20"/>
        <v>0</v>
      </c>
    </row>
    <row r="151" spans="2:9" x14ac:dyDescent="0.15">
      <c r="B151" s="10" t="s">
        <v>40</v>
      </c>
      <c r="C151" s="21"/>
      <c r="D151" s="21"/>
      <c r="E151" s="13">
        <f t="shared" si="18"/>
        <v>0</v>
      </c>
      <c r="F151" s="22"/>
      <c r="G151" s="22"/>
      <c r="H151" s="13">
        <f t="shared" si="19"/>
        <v>0</v>
      </c>
      <c r="I151" s="17">
        <f t="shared" si="20"/>
        <v>0</v>
      </c>
    </row>
    <row r="152" spans="2:9" x14ac:dyDescent="0.15">
      <c r="B152" s="10" t="s">
        <v>41</v>
      </c>
      <c r="C152" s="21"/>
      <c r="D152" s="21"/>
      <c r="E152" s="13">
        <f t="shared" si="18"/>
        <v>0</v>
      </c>
      <c r="F152" s="22"/>
      <c r="G152" s="22"/>
      <c r="H152" s="13">
        <f t="shared" si="19"/>
        <v>0</v>
      </c>
      <c r="I152" s="17">
        <f t="shared" si="20"/>
        <v>0</v>
      </c>
    </row>
    <row r="153" spans="2:9" x14ac:dyDescent="0.15">
      <c r="B153" s="10" t="s">
        <v>42</v>
      </c>
      <c r="C153" s="21"/>
      <c r="D153" s="21"/>
      <c r="E153" s="13">
        <f t="shared" si="18"/>
        <v>0</v>
      </c>
      <c r="F153" s="22"/>
      <c r="G153" s="22"/>
      <c r="H153" s="13">
        <f t="shared" si="19"/>
        <v>0</v>
      </c>
      <c r="I153" s="17">
        <f t="shared" si="20"/>
        <v>0</v>
      </c>
    </row>
    <row r="154" spans="2:9" x14ac:dyDescent="0.15">
      <c r="B154" s="10" t="s">
        <v>43</v>
      </c>
      <c r="C154" s="21"/>
      <c r="D154" s="21"/>
      <c r="E154" s="13">
        <f t="shared" si="18"/>
        <v>0</v>
      </c>
      <c r="F154" s="22"/>
      <c r="G154" s="22"/>
      <c r="H154" s="13">
        <f t="shared" si="19"/>
        <v>0</v>
      </c>
      <c r="I154" s="17">
        <f t="shared" si="20"/>
        <v>0</v>
      </c>
    </row>
    <row r="155" spans="2:9" x14ac:dyDescent="0.15">
      <c r="B155" s="10" t="s">
        <v>44</v>
      </c>
      <c r="C155" s="21"/>
      <c r="D155" s="21"/>
      <c r="E155" s="13">
        <f t="shared" si="18"/>
        <v>0</v>
      </c>
      <c r="F155" s="22"/>
      <c r="G155" s="22"/>
      <c r="H155" s="13">
        <f t="shared" si="19"/>
        <v>0</v>
      </c>
      <c r="I155" s="17">
        <f t="shared" si="20"/>
        <v>0</v>
      </c>
    </row>
    <row r="156" spans="2:9" x14ac:dyDescent="0.15">
      <c r="B156" s="10" t="s">
        <v>45</v>
      </c>
      <c r="C156" s="21"/>
      <c r="D156" s="21"/>
      <c r="E156" s="13">
        <f t="shared" si="18"/>
        <v>0</v>
      </c>
      <c r="F156" s="22"/>
      <c r="G156" s="22"/>
      <c r="H156" s="13">
        <f t="shared" si="19"/>
        <v>0</v>
      </c>
      <c r="I156" s="17">
        <f t="shared" si="20"/>
        <v>0</v>
      </c>
    </row>
    <row r="157" spans="2:9" x14ac:dyDescent="0.15">
      <c r="B157" s="10" t="s">
        <v>46</v>
      </c>
      <c r="C157" s="21"/>
      <c r="D157" s="21"/>
      <c r="E157" s="13">
        <f t="shared" si="18"/>
        <v>0</v>
      </c>
      <c r="F157" s="22"/>
      <c r="G157" s="22"/>
      <c r="H157" s="13">
        <f t="shared" si="19"/>
        <v>0</v>
      </c>
      <c r="I157" s="17">
        <f t="shared" si="20"/>
        <v>0</v>
      </c>
    </row>
    <row r="158" spans="2:9" x14ac:dyDescent="0.15">
      <c r="B158" s="10" t="s">
        <v>47</v>
      </c>
      <c r="C158" s="21"/>
      <c r="D158" s="21"/>
      <c r="E158" s="13">
        <f t="shared" si="18"/>
        <v>0</v>
      </c>
      <c r="F158" s="22"/>
      <c r="G158" s="22"/>
      <c r="H158" s="13">
        <f t="shared" si="19"/>
        <v>0</v>
      </c>
      <c r="I158" s="17">
        <f t="shared" si="20"/>
        <v>0</v>
      </c>
    </row>
    <row r="159" spans="2:9" ht="11.25" thickBot="1" x14ac:dyDescent="0.2">
      <c r="B159" s="11" t="s">
        <v>6</v>
      </c>
      <c r="C159" s="14">
        <f>SUM(C146:C158)</f>
        <v>0</v>
      </c>
      <c r="D159" s="14">
        <f>SUM(D146:D158)</f>
        <v>0</v>
      </c>
      <c r="E159" s="14">
        <f>+E158</f>
        <v>0</v>
      </c>
      <c r="F159" s="18"/>
      <c r="G159" s="18"/>
      <c r="H159" s="18"/>
      <c r="I159" s="19">
        <f>SUM(I147:I158)</f>
        <v>0</v>
      </c>
    </row>
    <row r="162" spans="2:9" ht="18.75" x14ac:dyDescent="0.3">
      <c r="B162" s="37" t="s">
        <v>24</v>
      </c>
      <c r="C162" s="1"/>
      <c r="D162" s="1"/>
    </row>
    <row r="163" spans="2:9" x14ac:dyDescent="0.15">
      <c r="B163" s="20" t="s">
        <v>27</v>
      </c>
      <c r="C163" s="25"/>
      <c r="D163" s="1"/>
    </row>
    <row r="164" spans="2:9" x14ac:dyDescent="0.15">
      <c r="B164" s="20" t="s">
        <v>11</v>
      </c>
      <c r="C164" s="25"/>
    </row>
    <row r="165" spans="2:9" x14ac:dyDescent="0.15">
      <c r="B165" s="20" t="s">
        <v>13</v>
      </c>
      <c r="C165" s="25">
        <v>0</v>
      </c>
    </row>
    <row r="166" spans="2:9" ht="11.25" thickBot="1" x14ac:dyDescent="0.2"/>
    <row r="167" spans="2:9" ht="21.75" thickBot="1" x14ac:dyDescent="0.2">
      <c r="B167" s="5" t="s">
        <v>5</v>
      </c>
      <c r="C167" s="23" t="s">
        <v>14</v>
      </c>
      <c r="D167" s="6" t="s">
        <v>34</v>
      </c>
      <c r="E167" s="24" t="s">
        <v>10</v>
      </c>
      <c r="F167" s="7" t="s">
        <v>8</v>
      </c>
      <c r="G167" s="7" t="s">
        <v>35</v>
      </c>
      <c r="H167" s="7" t="s">
        <v>9</v>
      </c>
      <c r="I167" s="24" t="s">
        <v>0</v>
      </c>
    </row>
    <row r="168" spans="2:9" x14ac:dyDescent="0.15">
      <c r="B168" s="9" t="s">
        <v>4</v>
      </c>
      <c r="C168" s="36"/>
      <c r="D168" s="36"/>
      <c r="E168" s="12">
        <f>+C164</f>
        <v>0</v>
      </c>
      <c r="F168" s="26"/>
      <c r="G168" s="26"/>
      <c r="H168" s="15"/>
      <c r="I168" s="16"/>
    </row>
    <row r="169" spans="2:9" x14ac:dyDescent="0.15">
      <c r="B169" s="10" t="s">
        <v>36</v>
      </c>
      <c r="C169" s="21"/>
      <c r="D169" s="21"/>
      <c r="E169" s="13">
        <f>+E168+C169-D169</f>
        <v>0</v>
      </c>
      <c r="F169" s="22"/>
      <c r="G169" s="22"/>
      <c r="H169" s="13">
        <f>(G169-F169)</f>
        <v>0</v>
      </c>
      <c r="I169" s="17">
        <f>IF(H169=0,0,(E168*H169))</f>
        <v>0</v>
      </c>
    </row>
    <row r="170" spans="2:9" x14ac:dyDescent="0.15">
      <c r="B170" s="10" t="s">
        <v>37</v>
      </c>
      <c r="C170" s="21"/>
      <c r="D170" s="21"/>
      <c r="E170" s="13">
        <f t="shared" ref="E170:E180" si="21">+E169+C170-D170</f>
        <v>0</v>
      </c>
      <c r="F170" s="22"/>
      <c r="G170" s="22"/>
      <c r="H170" s="13">
        <f t="shared" ref="H170:H180" si="22">(G170-F170)</f>
        <v>0</v>
      </c>
      <c r="I170" s="17">
        <f t="shared" ref="I170:I180" si="23">IF(H170=0,0,(E169*H170))</f>
        <v>0</v>
      </c>
    </row>
    <row r="171" spans="2:9" x14ac:dyDescent="0.15">
      <c r="B171" s="10" t="s">
        <v>38</v>
      </c>
      <c r="C171" s="21"/>
      <c r="D171" s="21"/>
      <c r="E171" s="13">
        <f t="shared" si="21"/>
        <v>0</v>
      </c>
      <c r="F171" s="22"/>
      <c r="G171" s="22"/>
      <c r="H171" s="13">
        <f t="shared" si="22"/>
        <v>0</v>
      </c>
      <c r="I171" s="17">
        <f t="shared" si="23"/>
        <v>0</v>
      </c>
    </row>
    <row r="172" spans="2:9" x14ac:dyDescent="0.15">
      <c r="B172" s="10" t="s">
        <v>39</v>
      </c>
      <c r="C172" s="21"/>
      <c r="D172" s="21"/>
      <c r="E172" s="13">
        <f t="shared" si="21"/>
        <v>0</v>
      </c>
      <c r="F172" s="22"/>
      <c r="G172" s="22"/>
      <c r="H172" s="13">
        <f t="shared" si="22"/>
        <v>0</v>
      </c>
      <c r="I172" s="17">
        <f t="shared" si="23"/>
        <v>0</v>
      </c>
    </row>
    <row r="173" spans="2:9" x14ac:dyDescent="0.15">
      <c r="B173" s="10" t="s">
        <v>40</v>
      </c>
      <c r="C173" s="21"/>
      <c r="D173" s="21"/>
      <c r="E173" s="13">
        <f t="shared" si="21"/>
        <v>0</v>
      </c>
      <c r="F173" s="22"/>
      <c r="G173" s="22"/>
      <c r="H173" s="13">
        <f t="shared" si="22"/>
        <v>0</v>
      </c>
      <c r="I173" s="17">
        <f t="shared" si="23"/>
        <v>0</v>
      </c>
    </row>
    <row r="174" spans="2:9" x14ac:dyDescent="0.15">
      <c r="B174" s="10" t="s">
        <v>41</v>
      </c>
      <c r="C174" s="21"/>
      <c r="D174" s="21"/>
      <c r="E174" s="13">
        <f t="shared" si="21"/>
        <v>0</v>
      </c>
      <c r="F174" s="22"/>
      <c r="G174" s="22"/>
      <c r="H174" s="13">
        <f t="shared" si="22"/>
        <v>0</v>
      </c>
      <c r="I174" s="17">
        <f t="shared" si="23"/>
        <v>0</v>
      </c>
    </row>
    <row r="175" spans="2:9" x14ac:dyDescent="0.15">
      <c r="B175" s="10" t="s">
        <v>42</v>
      </c>
      <c r="C175" s="21"/>
      <c r="D175" s="21"/>
      <c r="E175" s="13">
        <f t="shared" si="21"/>
        <v>0</v>
      </c>
      <c r="F175" s="22"/>
      <c r="G175" s="22"/>
      <c r="H175" s="13">
        <f t="shared" si="22"/>
        <v>0</v>
      </c>
      <c r="I175" s="17">
        <f t="shared" si="23"/>
        <v>0</v>
      </c>
    </row>
    <row r="176" spans="2:9" x14ac:dyDescent="0.15">
      <c r="B176" s="10" t="s">
        <v>43</v>
      </c>
      <c r="C176" s="21"/>
      <c r="D176" s="21"/>
      <c r="E176" s="13">
        <f t="shared" si="21"/>
        <v>0</v>
      </c>
      <c r="F176" s="22"/>
      <c r="G176" s="22"/>
      <c r="H176" s="13">
        <f t="shared" si="22"/>
        <v>0</v>
      </c>
      <c r="I176" s="17">
        <f t="shared" si="23"/>
        <v>0</v>
      </c>
    </row>
    <row r="177" spans="2:9" x14ac:dyDescent="0.15">
      <c r="B177" s="10" t="s">
        <v>44</v>
      </c>
      <c r="C177" s="21"/>
      <c r="D177" s="21"/>
      <c r="E177" s="13">
        <f t="shared" si="21"/>
        <v>0</v>
      </c>
      <c r="F177" s="22"/>
      <c r="G177" s="22"/>
      <c r="H177" s="13">
        <f t="shared" si="22"/>
        <v>0</v>
      </c>
      <c r="I177" s="17">
        <f t="shared" si="23"/>
        <v>0</v>
      </c>
    </row>
    <row r="178" spans="2:9" x14ac:dyDescent="0.15">
      <c r="B178" s="10" t="s">
        <v>45</v>
      </c>
      <c r="C178" s="21"/>
      <c r="D178" s="21"/>
      <c r="E178" s="13">
        <f t="shared" si="21"/>
        <v>0</v>
      </c>
      <c r="F178" s="22"/>
      <c r="G178" s="22"/>
      <c r="H178" s="13">
        <f t="shared" si="22"/>
        <v>0</v>
      </c>
      <c r="I178" s="17">
        <f t="shared" si="23"/>
        <v>0</v>
      </c>
    </row>
    <row r="179" spans="2:9" x14ac:dyDescent="0.15">
      <c r="B179" s="10" t="s">
        <v>46</v>
      </c>
      <c r="C179" s="21"/>
      <c r="D179" s="21"/>
      <c r="E179" s="13">
        <f t="shared" si="21"/>
        <v>0</v>
      </c>
      <c r="F179" s="22"/>
      <c r="G179" s="22"/>
      <c r="H179" s="13">
        <f t="shared" si="22"/>
        <v>0</v>
      </c>
      <c r="I179" s="17">
        <f t="shared" si="23"/>
        <v>0</v>
      </c>
    </row>
    <row r="180" spans="2:9" x14ac:dyDescent="0.15">
      <c r="B180" s="10" t="s">
        <v>47</v>
      </c>
      <c r="C180" s="21"/>
      <c r="D180" s="21"/>
      <c r="E180" s="13">
        <f t="shared" si="21"/>
        <v>0</v>
      </c>
      <c r="F180" s="22"/>
      <c r="G180" s="22"/>
      <c r="H180" s="13">
        <f t="shared" si="22"/>
        <v>0</v>
      </c>
      <c r="I180" s="17">
        <f t="shared" si="23"/>
        <v>0</v>
      </c>
    </row>
    <row r="181" spans="2:9" ht="11.25" thickBot="1" x14ac:dyDescent="0.2">
      <c r="B181" s="11" t="s">
        <v>6</v>
      </c>
      <c r="C181" s="14">
        <f>SUM(C168:C180)</f>
        <v>0</v>
      </c>
      <c r="D181" s="14">
        <f>SUM(D168:D180)</f>
        <v>0</v>
      </c>
      <c r="E181" s="14">
        <f>+E180</f>
        <v>0</v>
      </c>
      <c r="F181" s="18"/>
      <c r="G181" s="18"/>
      <c r="H181" s="18"/>
      <c r="I181" s="19">
        <f>SUM(I169:I180)</f>
        <v>0</v>
      </c>
    </row>
    <row r="183" spans="2:9" ht="124.5" customHeight="1" x14ac:dyDescent="0.15"/>
    <row r="184" spans="2:9" ht="18.75" x14ac:dyDescent="0.3">
      <c r="B184" s="37" t="s">
        <v>25</v>
      </c>
      <c r="C184" s="1"/>
      <c r="D184" s="1"/>
    </row>
    <row r="185" spans="2:9" x14ac:dyDescent="0.15">
      <c r="B185" s="20" t="s">
        <v>27</v>
      </c>
      <c r="C185" s="25"/>
      <c r="D185" s="1"/>
    </row>
    <row r="186" spans="2:9" x14ac:dyDescent="0.15">
      <c r="B186" s="20" t="s">
        <v>11</v>
      </c>
      <c r="C186" s="25"/>
    </row>
    <row r="187" spans="2:9" x14ac:dyDescent="0.15">
      <c r="B187" s="20" t="s">
        <v>13</v>
      </c>
      <c r="C187" s="25">
        <v>0</v>
      </c>
    </row>
    <row r="188" spans="2:9" ht="11.25" thickBot="1" x14ac:dyDescent="0.2"/>
    <row r="189" spans="2:9" ht="21.75" thickBot="1" x14ac:dyDescent="0.2">
      <c r="B189" s="5" t="s">
        <v>5</v>
      </c>
      <c r="C189" s="23" t="s">
        <v>14</v>
      </c>
      <c r="D189" s="6" t="s">
        <v>34</v>
      </c>
      <c r="E189" s="24" t="s">
        <v>10</v>
      </c>
      <c r="F189" s="7" t="s">
        <v>8</v>
      </c>
      <c r="G189" s="7" t="s">
        <v>35</v>
      </c>
      <c r="H189" s="7" t="s">
        <v>9</v>
      </c>
      <c r="I189" s="24" t="s">
        <v>0</v>
      </c>
    </row>
    <row r="190" spans="2:9" x14ac:dyDescent="0.15">
      <c r="B190" s="9" t="s">
        <v>4</v>
      </c>
      <c r="C190" s="36"/>
      <c r="D190" s="36"/>
      <c r="E190" s="12">
        <f>+C186</f>
        <v>0</v>
      </c>
      <c r="F190" s="26"/>
      <c r="G190" s="26"/>
      <c r="H190" s="15"/>
      <c r="I190" s="16"/>
    </row>
    <row r="191" spans="2:9" x14ac:dyDescent="0.15">
      <c r="B191" s="10" t="s">
        <v>36</v>
      </c>
      <c r="C191" s="21"/>
      <c r="D191" s="21"/>
      <c r="E191" s="13">
        <f>+E190+C191-D191</f>
        <v>0</v>
      </c>
      <c r="F191" s="22"/>
      <c r="G191" s="22"/>
      <c r="H191" s="13">
        <f>(G191-F191)</f>
        <v>0</v>
      </c>
      <c r="I191" s="17">
        <f>IF(H191=0,0,(E190*H191))</f>
        <v>0</v>
      </c>
    </row>
    <row r="192" spans="2:9" x14ac:dyDescent="0.15">
      <c r="B192" s="10" t="s">
        <v>37</v>
      </c>
      <c r="C192" s="21"/>
      <c r="D192" s="21"/>
      <c r="E192" s="13">
        <f t="shared" ref="E192:E202" si="24">+E191+C192-D192</f>
        <v>0</v>
      </c>
      <c r="F192" s="22"/>
      <c r="G192" s="22"/>
      <c r="H192" s="13">
        <f t="shared" ref="H192:H202" si="25">(G192-F192)</f>
        <v>0</v>
      </c>
      <c r="I192" s="17">
        <f t="shared" ref="I192:I202" si="26">IF(H192=0,0,(E191*H192))</f>
        <v>0</v>
      </c>
    </row>
    <row r="193" spans="2:9" x14ac:dyDescent="0.15">
      <c r="B193" s="10" t="s">
        <v>38</v>
      </c>
      <c r="C193" s="21"/>
      <c r="D193" s="21"/>
      <c r="E193" s="13">
        <f t="shared" si="24"/>
        <v>0</v>
      </c>
      <c r="F193" s="22"/>
      <c r="G193" s="22"/>
      <c r="H193" s="13">
        <f t="shared" si="25"/>
        <v>0</v>
      </c>
      <c r="I193" s="17">
        <f t="shared" si="26"/>
        <v>0</v>
      </c>
    </row>
    <row r="194" spans="2:9" x14ac:dyDescent="0.15">
      <c r="B194" s="10" t="s">
        <v>39</v>
      </c>
      <c r="C194" s="21"/>
      <c r="D194" s="21"/>
      <c r="E194" s="13">
        <f t="shared" si="24"/>
        <v>0</v>
      </c>
      <c r="F194" s="22"/>
      <c r="G194" s="22"/>
      <c r="H194" s="13">
        <f t="shared" si="25"/>
        <v>0</v>
      </c>
      <c r="I194" s="17">
        <f t="shared" si="26"/>
        <v>0</v>
      </c>
    </row>
    <row r="195" spans="2:9" x14ac:dyDescent="0.15">
      <c r="B195" s="10" t="s">
        <v>40</v>
      </c>
      <c r="C195" s="21"/>
      <c r="D195" s="21"/>
      <c r="E195" s="13">
        <f t="shared" si="24"/>
        <v>0</v>
      </c>
      <c r="F195" s="22"/>
      <c r="G195" s="22"/>
      <c r="H195" s="13">
        <f t="shared" si="25"/>
        <v>0</v>
      </c>
      <c r="I195" s="17">
        <f t="shared" si="26"/>
        <v>0</v>
      </c>
    </row>
    <row r="196" spans="2:9" x14ac:dyDescent="0.15">
      <c r="B196" s="10" t="s">
        <v>41</v>
      </c>
      <c r="C196" s="21"/>
      <c r="D196" s="21"/>
      <c r="E196" s="13">
        <f t="shared" si="24"/>
        <v>0</v>
      </c>
      <c r="F196" s="22"/>
      <c r="G196" s="22"/>
      <c r="H196" s="13">
        <f t="shared" si="25"/>
        <v>0</v>
      </c>
      <c r="I196" s="17">
        <f t="shared" si="26"/>
        <v>0</v>
      </c>
    </row>
    <row r="197" spans="2:9" x14ac:dyDescent="0.15">
      <c r="B197" s="10" t="s">
        <v>42</v>
      </c>
      <c r="C197" s="21"/>
      <c r="D197" s="21"/>
      <c r="E197" s="13">
        <f t="shared" si="24"/>
        <v>0</v>
      </c>
      <c r="F197" s="22"/>
      <c r="G197" s="22"/>
      <c r="H197" s="13">
        <f t="shared" si="25"/>
        <v>0</v>
      </c>
      <c r="I197" s="17">
        <f t="shared" si="26"/>
        <v>0</v>
      </c>
    </row>
    <row r="198" spans="2:9" x14ac:dyDescent="0.15">
      <c r="B198" s="10" t="s">
        <v>43</v>
      </c>
      <c r="C198" s="21"/>
      <c r="D198" s="21"/>
      <c r="E198" s="13">
        <f t="shared" si="24"/>
        <v>0</v>
      </c>
      <c r="F198" s="22"/>
      <c r="G198" s="22"/>
      <c r="H198" s="13">
        <f t="shared" si="25"/>
        <v>0</v>
      </c>
      <c r="I198" s="17">
        <f t="shared" si="26"/>
        <v>0</v>
      </c>
    </row>
    <row r="199" spans="2:9" x14ac:dyDescent="0.15">
      <c r="B199" s="10" t="s">
        <v>44</v>
      </c>
      <c r="C199" s="21"/>
      <c r="D199" s="21"/>
      <c r="E199" s="13">
        <f t="shared" si="24"/>
        <v>0</v>
      </c>
      <c r="F199" s="22"/>
      <c r="G199" s="22"/>
      <c r="H199" s="13">
        <f t="shared" si="25"/>
        <v>0</v>
      </c>
      <c r="I199" s="17">
        <f t="shared" si="26"/>
        <v>0</v>
      </c>
    </row>
    <row r="200" spans="2:9" x14ac:dyDescent="0.15">
      <c r="B200" s="10" t="s">
        <v>45</v>
      </c>
      <c r="C200" s="21"/>
      <c r="D200" s="21"/>
      <c r="E200" s="13">
        <f t="shared" si="24"/>
        <v>0</v>
      </c>
      <c r="F200" s="22"/>
      <c r="G200" s="22"/>
      <c r="H200" s="13">
        <f t="shared" si="25"/>
        <v>0</v>
      </c>
      <c r="I200" s="17">
        <f t="shared" si="26"/>
        <v>0</v>
      </c>
    </row>
    <row r="201" spans="2:9" x14ac:dyDescent="0.15">
      <c r="B201" s="10" t="s">
        <v>46</v>
      </c>
      <c r="C201" s="21"/>
      <c r="D201" s="21"/>
      <c r="E201" s="13">
        <f t="shared" si="24"/>
        <v>0</v>
      </c>
      <c r="F201" s="22"/>
      <c r="G201" s="22"/>
      <c r="H201" s="13">
        <f t="shared" si="25"/>
        <v>0</v>
      </c>
      <c r="I201" s="17">
        <f t="shared" si="26"/>
        <v>0</v>
      </c>
    </row>
    <row r="202" spans="2:9" x14ac:dyDescent="0.15">
      <c r="B202" s="10" t="s">
        <v>47</v>
      </c>
      <c r="C202" s="21"/>
      <c r="D202" s="21"/>
      <c r="E202" s="13">
        <f t="shared" si="24"/>
        <v>0</v>
      </c>
      <c r="F202" s="22"/>
      <c r="G202" s="22"/>
      <c r="H202" s="13">
        <f t="shared" si="25"/>
        <v>0</v>
      </c>
      <c r="I202" s="17">
        <f t="shared" si="26"/>
        <v>0</v>
      </c>
    </row>
    <row r="203" spans="2:9" ht="11.25" thickBot="1" x14ac:dyDescent="0.2">
      <c r="B203" s="11" t="s">
        <v>6</v>
      </c>
      <c r="C203" s="14">
        <f>SUM(C190:C202)</f>
        <v>0</v>
      </c>
      <c r="D203" s="14">
        <f>SUM(D190:D202)</f>
        <v>0</v>
      </c>
      <c r="E203" s="14">
        <f>+E202</f>
        <v>0</v>
      </c>
      <c r="F203" s="18"/>
      <c r="G203" s="18"/>
      <c r="H203" s="18"/>
      <c r="I203" s="19">
        <f>SUM(I191:I202)</f>
        <v>0</v>
      </c>
    </row>
    <row r="206" spans="2:9" ht="18.75" x14ac:dyDescent="0.3">
      <c r="B206" s="37" t="s">
        <v>26</v>
      </c>
      <c r="C206" s="1"/>
      <c r="D206" s="1"/>
    </row>
    <row r="207" spans="2:9" x14ac:dyDescent="0.15">
      <c r="B207" s="20" t="s">
        <v>27</v>
      </c>
      <c r="C207" s="25"/>
      <c r="D207" s="1"/>
    </row>
    <row r="208" spans="2:9" x14ac:dyDescent="0.15">
      <c r="B208" s="20" t="s">
        <v>11</v>
      </c>
      <c r="C208" s="25"/>
    </row>
    <row r="209" spans="2:9" x14ac:dyDescent="0.15">
      <c r="B209" s="20" t="s">
        <v>13</v>
      </c>
      <c r="C209" s="25">
        <v>0</v>
      </c>
    </row>
    <row r="210" spans="2:9" ht="11.25" thickBot="1" x14ac:dyDescent="0.2"/>
    <row r="211" spans="2:9" ht="21.75" thickBot="1" x14ac:dyDescent="0.2">
      <c r="B211" s="5" t="s">
        <v>5</v>
      </c>
      <c r="C211" s="23" t="s">
        <v>14</v>
      </c>
      <c r="D211" s="6" t="s">
        <v>34</v>
      </c>
      <c r="E211" s="24" t="s">
        <v>10</v>
      </c>
      <c r="F211" s="7" t="s">
        <v>8</v>
      </c>
      <c r="G211" s="7" t="s">
        <v>35</v>
      </c>
      <c r="H211" s="7" t="s">
        <v>9</v>
      </c>
      <c r="I211" s="24" t="s">
        <v>0</v>
      </c>
    </row>
    <row r="212" spans="2:9" x14ac:dyDescent="0.15">
      <c r="B212" s="9" t="s">
        <v>4</v>
      </c>
      <c r="C212" s="36"/>
      <c r="D212" s="36"/>
      <c r="E212" s="12">
        <f>+C208</f>
        <v>0</v>
      </c>
      <c r="F212" s="26"/>
      <c r="G212" s="26"/>
      <c r="H212" s="15"/>
      <c r="I212" s="16"/>
    </row>
    <row r="213" spans="2:9" x14ac:dyDescent="0.15">
      <c r="B213" s="10" t="s">
        <v>36</v>
      </c>
      <c r="C213" s="21"/>
      <c r="D213" s="21"/>
      <c r="E213" s="13">
        <f>+E212+C213-D213</f>
        <v>0</v>
      </c>
      <c r="F213" s="22"/>
      <c r="G213" s="22"/>
      <c r="H213" s="13">
        <f>(G213-F213)</f>
        <v>0</v>
      </c>
      <c r="I213" s="17">
        <f>IF(H213=0,0,(E212*H213))</f>
        <v>0</v>
      </c>
    </row>
    <row r="214" spans="2:9" x14ac:dyDescent="0.15">
      <c r="B214" s="10" t="s">
        <v>37</v>
      </c>
      <c r="C214" s="21"/>
      <c r="D214" s="21"/>
      <c r="E214" s="13">
        <f t="shared" ref="E214:E224" si="27">+E213+C214-D214</f>
        <v>0</v>
      </c>
      <c r="F214" s="22"/>
      <c r="G214" s="22"/>
      <c r="H214" s="13">
        <f t="shared" ref="H214:H224" si="28">(G214-F214)</f>
        <v>0</v>
      </c>
      <c r="I214" s="17">
        <f t="shared" ref="I214:I224" si="29">IF(H214=0,0,(E213*H214))</f>
        <v>0</v>
      </c>
    </row>
    <row r="215" spans="2:9" x14ac:dyDescent="0.15">
      <c r="B215" s="10" t="s">
        <v>38</v>
      </c>
      <c r="C215" s="21"/>
      <c r="D215" s="21"/>
      <c r="E215" s="13">
        <f t="shared" si="27"/>
        <v>0</v>
      </c>
      <c r="F215" s="22"/>
      <c r="G215" s="22"/>
      <c r="H215" s="13">
        <f t="shared" si="28"/>
        <v>0</v>
      </c>
      <c r="I215" s="17">
        <f t="shared" si="29"/>
        <v>0</v>
      </c>
    </row>
    <row r="216" spans="2:9" x14ac:dyDescent="0.15">
      <c r="B216" s="10" t="s">
        <v>39</v>
      </c>
      <c r="C216" s="21"/>
      <c r="D216" s="21"/>
      <c r="E216" s="13">
        <f t="shared" si="27"/>
        <v>0</v>
      </c>
      <c r="F216" s="22"/>
      <c r="G216" s="22"/>
      <c r="H216" s="13">
        <f t="shared" si="28"/>
        <v>0</v>
      </c>
      <c r="I216" s="17">
        <f t="shared" si="29"/>
        <v>0</v>
      </c>
    </row>
    <row r="217" spans="2:9" x14ac:dyDescent="0.15">
      <c r="B217" s="10" t="s">
        <v>40</v>
      </c>
      <c r="C217" s="21"/>
      <c r="D217" s="21"/>
      <c r="E217" s="13">
        <f t="shared" si="27"/>
        <v>0</v>
      </c>
      <c r="F217" s="22"/>
      <c r="G217" s="22"/>
      <c r="H217" s="13">
        <f t="shared" si="28"/>
        <v>0</v>
      </c>
      <c r="I217" s="17">
        <f t="shared" si="29"/>
        <v>0</v>
      </c>
    </row>
    <row r="218" spans="2:9" x14ac:dyDescent="0.15">
      <c r="B218" s="10" t="s">
        <v>41</v>
      </c>
      <c r="C218" s="21"/>
      <c r="D218" s="21"/>
      <c r="E218" s="13">
        <f t="shared" si="27"/>
        <v>0</v>
      </c>
      <c r="F218" s="22"/>
      <c r="G218" s="22"/>
      <c r="H218" s="13">
        <f t="shared" si="28"/>
        <v>0</v>
      </c>
      <c r="I218" s="17">
        <f t="shared" si="29"/>
        <v>0</v>
      </c>
    </row>
    <row r="219" spans="2:9" x14ac:dyDescent="0.15">
      <c r="B219" s="10" t="s">
        <v>42</v>
      </c>
      <c r="C219" s="21"/>
      <c r="D219" s="21"/>
      <c r="E219" s="13">
        <f t="shared" si="27"/>
        <v>0</v>
      </c>
      <c r="F219" s="22"/>
      <c r="G219" s="22"/>
      <c r="H219" s="13">
        <f t="shared" si="28"/>
        <v>0</v>
      </c>
      <c r="I219" s="17">
        <f t="shared" si="29"/>
        <v>0</v>
      </c>
    </row>
    <row r="220" spans="2:9" x14ac:dyDescent="0.15">
      <c r="B220" s="10" t="s">
        <v>43</v>
      </c>
      <c r="C220" s="21"/>
      <c r="D220" s="21"/>
      <c r="E220" s="13">
        <f t="shared" si="27"/>
        <v>0</v>
      </c>
      <c r="F220" s="22"/>
      <c r="G220" s="22"/>
      <c r="H220" s="13">
        <f t="shared" si="28"/>
        <v>0</v>
      </c>
      <c r="I220" s="17">
        <f t="shared" si="29"/>
        <v>0</v>
      </c>
    </row>
    <row r="221" spans="2:9" x14ac:dyDescent="0.15">
      <c r="B221" s="10" t="s">
        <v>44</v>
      </c>
      <c r="C221" s="21"/>
      <c r="D221" s="21"/>
      <c r="E221" s="13">
        <f t="shared" si="27"/>
        <v>0</v>
      </c>
      <c r="F221" s="22"/>
      <c r="G221" s="22"/>
      <c r="H221" s="13">
        <f t="shared" si="28"/>
        <v>0</v>
      </c>
      <c r="I221" s="17">
        <f t="shared" si="29"/>
        <v>0</v>
      </c>
    </row>
    <row r="222" spans="2:9" x14ac:dyDescent="0.15">
      <c r="B222" s="10" t="s">
        <v>45</v>
      </c>
      <c r="C222" s="21"/>
      <c r="D222" s="21"/>
      <c r="E222" s="13">
        <f t="shared" si="27"/>
        <v>0</v>
      </c>
      <c r="F222" s="22"/>
      <c r="G222" s="22"/>
      <c r="H222" s="13">
        <f t="shared" si="28"/>
        <v>0</v>
      </c>
      <c r="I222" s="17">
        <f t="shared" si="29"/>
        <v>0</v>
      </c>
    </row>
    <row r="223" spans="2:9" x14ac:dyDescent="0.15">
      <c r="B223" s="10" t="s">
        <v>46</v>
      </c>
      <c r="C223" s="21"/>
      <c r="D223" s="21"/>
      <c r="E223" s="13">
        <f t="shared" si="27"/>
        <v>0</v>
      </c>
      <c r="F223" s="22"/>
      <c r="G223" s="39"/>
      <c r="H223" s="13">
        <f t="shared" si="28"/>
        <v>0</v>
      </c>
      <c r="I223" s="17">
        <f t="shared" si="29"/>
        <v>0</v>
      </c>
    </row>
    <row r="224" spans="2:9" x14ac:dyDescent="0.15">
      <c r="B224" s="10" t="s">
        <v>47</v>
      </c>
      <c r="C224" s="21"/>
      <c r="D224" s="21"/>
      <c r="E224" s="13">
        <f t="shared" si="27"/>
        <v>0</v>
      </c>
      <c r="F224" s="22"/>
      <c r="G224" s="22"/>
      <c r="H224" s="13">
        <f t="shared" si="28"/>
        <v>0</v>
      </c>
      <c r="I224" s="17">
        <f t="shared" si="29"/>
        <v>0</v>
      </c>
    </row>
    <row r="225" spans="2:9" ht="11.25" thickBot="1" x14ac:dyDescent="0.2">
      <c r="B225" s="11" t="s">
        <v>6</v>
      </c>
      <c r="C225" s="14">
        <f>SUM(C212:C224)</f>
        <v>0</v>
      </c>
      <c r="D225" s="14">
        <f>SUM(D212:D224)</f>
        <v>0</v>
      </c>
      <c r="E225" s="14">
        <f>+E224</f>
        <v>0</v>
      </c>
      <c r="F225" s="18"/>
      <c r="G225" s="18"/>
      <c r="H225" s="18"/>
      <c r="I225" s="19">
        <f>SUM(I213:I224)</f>
        <v>0</v>
      </c>
    </row>
  </sheetData>
  <sheetProtection password="C927" sheet="1" objects="1" scenarios="1"/>
  <mergeCells count="7">
    <mergeCell ref="G9:H9"/>
    <mergeCell ref="G10:H10"/>
    <mergeCell ref="G3:I3"/>
    <mergeCell ref="G5:H5"/>
    <mergeCell ref="G6:H6"/>
    <mergeCell ref="G7:H7"/>
    <mergeCell ref="G8:H8"/>
  </mergeCells>
  <dataValidations count="2">
    <dataValidation type="list" allowBlank="1" showInputMessage="1" showErrorMessage="1" prompt="Digite 4 si su empresa construye proyectos de vivienda a que se refiere la Ley 1537 de 2012; de los contrario digite 3" sqref="C6">
      <formula1>"3,4"</formula1>
    </dataValidation>
    <dataValidation allowBlank="1" showInputMessage="1" showErrorMessage="1" prompt="Digite el valor de los intereses causados por esta deuda en el año._x000a_" sqref="C11 C33 C55 C77 C99 C121 C143 C165 C187 C209"/>
  </dataValidations>
  <hyperlinks>
    <hyperlink ref="B3" r:id="rId1"/>
    <hyperlink ref="H51" r:id="rId2"/>
  </hyperlinks>
  <pageMargins left="0.70866141732283472" right="0.70866141732283472" top="0.74803149606299213" bottom="0.74803149606299213" header="0.31496062992125984" footer="0.31496062992125984"/>
  <pageSetup scale="8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59:B160"/>
  <sheetViews>
    <sheetView workbookViewId="0">
      <pane ySplit="6" topLeftCell="A7" activePane="bottomLeft" state="frozen"/>
      <selection pane="bottomLeft"/>
    </sheetView>
  </sheetViews>
  <sheetFormatPr baseColWidth="10" defaultRowHeight="10.5" x14ac:dyDescent="0.15"/>
  <cols>
    <col min="1" max="1" width="3" style="32" customWidth="1"/>
    <col min="2" max="2" width="12" style="32" customWidth="1"/>
    <col min="3" max="16384" width="12" style="32"/>
  </cols>
  <sheetData>
    <row r="159" spans="2:2" x14ac:dyDescent="0.15">
      <c r="B159" s="32" t="s">
        <v>31</v>
      </c>
    </row>
    <row r="160" spans="2:2" x14ac:dyDescent="0.15">
      <c r="B160" s="33" t="s">
        <v>28</v>
      </c>
    </row>
  </sheetData>
  <sheetProtection password="CAE7" sheet="1" objects="1" scenarios="1"/>
  <hyperlinks>
    <hyperlink ref="B160" r:id="rId1"/>
  </hyperlinks>
  <pageMargins left="0.11811023622047245" right="0.11811023622047245" top="0.35433070866141736" bottom="0.35433070866141736" header="0.31496062992125984" footer="0.31496062992125984"/>
  <pageSetup scale="75"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4"/>
  <sheetViews>
    <sheetView workbookViewId="0">
      <pane ySplit="5" topLeftCell="A6" activePane="bottomLeft" state="frozen"/>
      <selection pane="bottomLeft" activeCell="Q3" sqref="Q3"/>
    </sheetView>
  </sheetViews>
  <sheetFormatPr baseColWidth="10" defaultRowHeight="10.5" x14ac:dyDescent="0.15"/>
  <cols>
    <col min="1" max="16384" width="12" style="32"/>
  </cols>
  <sheetData>
    <row r="24" ht="3" customHeight="1" x14ac:dyDescent="0.15"/>
  </sheetData>
  <sheetProtection password="C927" sheet="1" objects="1" scenarios="1"/>
  <pageMargins left="0.31496062992125984" right="0.31496062992125984" top="0.74803149606299213" bottom="0.74803149606299213" header="0.31496062992125984" footer="0.31496062992125984"/>
  <pageSetup scale="85"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F12" sqref="F12"/>
    </sheetView>
  </sheetViews>
  <sheetFormatPr baseColWidth="10" defaultRowHeight="10.5" x14ac:dyDescent="0.15"/>
  <sheetData/>
  <sheetProtection password="FA3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subcapitalización</vt:lpstr>
      <vt:lpstr>Normatividad</vt:lpstr>
      <vt:lpstr>Instrucciones</vt:lpstr>
      <vt:lpstr>clave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CONTADOR</dc:creator>
  <cp:lastModifiedBy>CONTADOR</cp:lastModifiedBy>
  <cp:lastPrinted>2014-04-07T05:30:35Z</cp:lastPrinted>
  <dcterms:created xsi:type="dcterms:W3CDTF">2013-12-16T13:19:22Z</dcterms:created>
  <dcterms:modified xsi:type="dcterms:W3CDTF">2014-04-07T05:31:01Z</dcterms:modified>
</cp:coreProperties>
</file>